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285"/>
  </bookViews>
  <sheets>
    <sheet name="Форма 1" sheetId="5" r:id="rId1"/>
    <sheet name="Лист2" sheetId="7" r:id="rId2"/>
    <sheet name="Коды программ" sheetId="4" r:id="rId3"/>
    <sheet name="Лист1" sheetId="6" r:id="rId4"/>
  </sheets>
  <calcPr calcId="152511"/>
</workbook>
</file>

<file path=xl/calcChain.xml><?xml version="1.0" encoding="utf-8"?>
<calcChain xmlns="http://schemas.openxmlformats.org/spreadsheetml/2006/main">
  <c r="AH9" i="5" l="1"/>
  <c r="AH10" i="5" l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G40" i="5"/>
  <c r="D27" i="5" l="1"/>
  <c r="D28" i="5"/>
  <c r="D33" i="5"/>
  <c r="D32" i="5"/>
  <c r="D31" i="5"/>
  <c r="D30" i="5"/>
  <c r="D29" i="5"/>
  <c r="D26" i="5" l="1"/>
  <c r="D25" i="5"/>
  <c r="D24" i="5"/>
  <c r="D13" i="5" l="1"/>
  <c r="D12" i="5"/>
  <c r="D11" i="5"/>
  <c r="D10" i="5"/>
  <c r="D9" i="5"/>
  <c r="D23" i="5"/>
  <c r="D22" i="5"/>
  <c r="D21" i="5"/>
  <c r="D20" i="5"/>
  <c r="D19" i="5"/>
  <c r="D18" i="5"/>
  <c r="D17" i="5"/>
  <c r="D16" i="5"/>
  <c r="D15" i="5"/>
  <c r="D14" i="5"/>
  <c r="D35" i="5" l="1"/>
  <c r="D36" i="5"/>
  <c r="D37" i="5"/>
  <c r="D38" i="5"/>
  <c r="D34" i="5"/>
</calcChain>
</file>

<file path=xl/sharedStrings.xml><?xml version="1.0" encoding="utf-8"?>
<sst xmlns="http://schemas.openxmlformats.org/spreadsheetml/2006/main" count="1497" uniqueCount="1351">
  <si>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</si>
  <si>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</si>
  <si>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</si>
  <si>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</si>
  <si>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</si>
  <si>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</si>
  <si>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</si>
  <si>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</si>
  <si>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</si>
  <si>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</si>
  <si>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</si>
  <si>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</si>
  <si>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</si>
  <si>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</si>
  <si>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</si>
  <si>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</si>
  <si>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</si>
  <si>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</si>
  <si>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</si>
  <si>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</si>
  <si>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</si>
  <si>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</si>
  <si>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</si>
  <si>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</si>
  <si>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</si>
  <si>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</si>
  <si>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</si>
  <si>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</si>
  <si>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</si>
  <si>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</si>
  <si>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</si>
  <si>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</si>
  <si>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</si>
  <si>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</si>
  <si>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</si>
  <si>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</si>
  <si>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</si>
  <si>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</si>
  <si>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</si>
  <si>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</si>
  <si>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</si>
  <si>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</si>
  <si>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</si>
  <si>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</si>
  <si>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</si>
  <si>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</si>
  <si>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</si>
  <si>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</si>
  <si>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</si>
  <si>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</si>
  <si>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</si>
  <si>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</si>
  <si>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</si>
  <si>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</si>
  <si>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</si>
  <si>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</si>
  <si>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</si>
  <si>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</si>
  <si>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</si>
  <si>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</si>
  <si>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</si>
  <si>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</si>
  <si>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</si>
  <si>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</si>
  <si>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</si>
  <si>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</si>
  <si>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</si>
  <si>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</si>
  <si>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</si>
  <si>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</si>
  <si>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</si>
  <si>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</si>
  <si>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</si>
  <si>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</si>
  <si>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</si>
  <si>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</si>
  <si>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</si>
  <si>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</si>
  <si>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</si>
  <si>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</si>
  <si>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</si>
  <si>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</si>
  <si>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</si>
  <si>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</si>
  <si>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</si>
  <si>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</si>
  <si>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</si>
  <si>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</si>
  <si>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</si>
  <si>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</si>
  <si>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</si>
  <si>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</si>
  <si>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</si>
  <si>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</si>
  <si>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</si>
  <si>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</si>
  <si>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</si>
  <si>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</si>
  <si>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</si>
  <si>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</si>
  <si>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</si>
  <si>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</si>
  <si>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</si>
  <si>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</si>
  <si>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</si>
  <si>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</si>
  <si>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</si>
  <si>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</si>
  <si>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</si>
  <si>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</si>
  <si>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</si>
  <si>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</si>
  <si>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</si>
  <si>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</si>
  <si>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</si>
  <si>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</si>
  <si>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</si>
  <si>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</si>
  <si>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</si>
  <si>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</si>
  <si>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</si>
  <si>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</si>
  <si>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</si>
  <si>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</si>
  <si>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</si>
  <si>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</si>
  <si>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</si>
  <si>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</si>
  <si>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</si>
  <si>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</si>
  <si>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</si>
  <si>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</si>
  <si>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</si>
  <si>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</si>
  <si>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</si>
  <si>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</si>
  <si>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</si>
  <si>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</si>
  <si>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</si>
  <si>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</si>
  <si>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</si>
  <si>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</si>
  <si>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</si>
  <si>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</si>
  <si>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</si>
  <si>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</si>
  <si>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</si>
  <si>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</si>
  <si>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</si>
  <si>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</si>
  <si>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</si>
  <si>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</si>
  <si>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</si>
  <si>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</si>
  <si>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</si>
  <si>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</si>
  <si>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</si>
  <si>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</si>
  <si>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</si>
  <si>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</si>
  <si>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</si>
  <si>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</si>
  <si>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</si>
  <si>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</si>
  <si>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</si>
  <si>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</si>
  <si>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</si>
  <si>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</si>
  <si>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</si>
  <si>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</si>
  <si>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</si>
  <si>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</si>
  <si>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</si>
  <si>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</si>
  <si>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</si>
  <si>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</si>
  <si>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</si>
  <si>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</si>
  <si>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</si>
  <si>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</si>
  <si>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</si>
  <si>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</si>
  <si>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</si>
  <si>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</si>
  <si>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</si>
  <si>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</si>
  <si>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</si>
  <si>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</si>
  <si>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</si>
  <si>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</si>
  <si>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</si>
  <si>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</si>
  <si>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</si>
  <si>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</si>
  <si>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</si>
  <si>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</si>
  <si>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</si>
  <si>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</si>
  <si>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</si>
  <si>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</si>
  <si>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</si>
  <si>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</si>
  <si>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</si>
  <si>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</si>
  <si>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</si>
  <si>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</si>
  <si>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</si>
  <si>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</si>
  <si>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</si>
  <si>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</si>
  <si>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</si>
  <si>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</si>
  <si>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</si>
  <si>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</si>
  <si>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</si>
  <si>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</si>
  <si>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</si>
  <si>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</si>
  <si>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</si>
  <si>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</si>
  <si>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</si>
  <si>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</si>
  <si>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</si>
  <si>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</si>
  <si>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</si>
  <si>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</si>
  <si>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</si>
  <si>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</si>
  <si>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</si>
  <si>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</si>
  <si>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</si>
  <si>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</si>
  <si>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</si>
  <si>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</si>
  <si>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</si>
  <si>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</si>
  <si>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</si>
  <si>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</si>
  <si>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</si>
  <si>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</si>
  <si>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</si>
  <si>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</si>
  <si>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</si>
  <si>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</si>
  <si>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</si>
  <si>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</si>
  <si>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</si>
  <si>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</si>
  <si>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</si>
  <si>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</si>
  <si>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</si>
  <si>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</si>
  <si>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</si>
  <si>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</si>
  <si>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</si>
  <si>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</si>
  <si>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</si>
  <si>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</si>
  <si>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</si>
  <si>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</si>
  <si>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</si>
  <si>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</si>
  <si>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</si>
  <si>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</si>
  <si>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</si>
  <si>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</si>
  <si>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</si>
  <si>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</si>
  <si>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</si>
  <si>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</si>
  <si>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</si>
  <si>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</si>
  <si>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</si>
  <si>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</si>
  <si>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</si>
  <si>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</si>
  <si>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</si>
  <si>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</si>
  <si>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</si>
  <si>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</si>
  <si>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</si>
  <si>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</si>
  <si>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</si>
  <si>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</si>
  <si>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</si>
  <si>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</si>
  <si>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</si>
  <si>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</si>
  <si>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</si>
  <si>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</si>
  <si>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</si>
  <si>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</si>
  <si>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</si>
  <si>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</si>
  <si>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</si>
  <si>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</si>
  <si>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</si>
  <si>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</si>
  <si>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</si>
  <si>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</si>
  <si>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</si>
  <si>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</si>
  <si>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</si>
  <si>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</si>
  <si>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</si>
  <si>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</si>
  <si>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</si>
  <si>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</si>
  <si>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</si>
  <si>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</si>
  <si>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</si>
  <si>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</si>
  <si>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</si>
  <si>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</si>
  <si>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</si>
  <si>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</si>
  <si>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</si>
  <si>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</si>
  <si>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</si>
  <si>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</si>
  <si>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</si>
  <si>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</si>
  <si>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</si>
  <si>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</si>
  <si>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</si>
  <si>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</si>
  <si>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</si>
  <si>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</si>
  <si>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</si>
  <si>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</si>
  <si>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</si>
  <si>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</si>
  <si>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</si>
  <si>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</si>
  <si>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</si>
  <si>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</si>
  <si>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</si>
  <si>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</si>
  <si>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</si>
  <si>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</si>
  <si>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</si>
  <si>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</si>
  <si>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</si>
  <si>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</si>
  <si>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</si>
  <si>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</si>
  <si>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</si>
  <si>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</si>
  <si>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</si>
  <si>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</si>
  <si>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</si>
  <si>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</si>
  <si>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</si>
  <si>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</si>
  <si>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</si>
  <si>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</si>
  <si>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</si>
  <si>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</si>
  <si>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</si>
  <si>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</si>
  <si>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</si>
  <si>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</si>
  <si>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</si>
  <si>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</si>
  <si>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</si>
  <si>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</si>
  <si>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</si>
  <si>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</si>
  <si>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</si>
  <si>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</si>
  <si>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</si>
  <si>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</si>
  <si>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</si>
  <si>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</si>
  <si>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</si>
  <si>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</si>
  <si>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</si>
  <si>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</si>
  <si>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</si>
  <si>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</si>
  <si>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</si>
  <si>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</si>
  <si>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</si>
  <si>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</si>
  <si>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</si>
  <si>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</si>
  <si>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</si>
  <si>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</si>
  <si>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</si>
  <si>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</si>
  <si>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</si>
  <si>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</si>
  <si>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</si>
  <si>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</si>
  <si>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</si>
  <si>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</si>
  <si>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</si>
  <si>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</si>
  <si>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</si>
  <si>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</si>
  <si>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</si>
  <si>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</si>
  <si>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</si>
  <si>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</si>
  <si>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</si>
  <si>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</si>
  <si>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</si>
  <si>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</si>
  <si>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</si>
  <si>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</si>
  <si>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</si>
  <si>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</si>
  <si>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</si>
  <si>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</si>
  <si>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</si>
  <si>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</si>
  <si>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</si>
  <si>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</si>
  <si>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</si>
  <si>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</si>
  <si>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</si>
  <si>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</si>
  <si>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</si>
  <si>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</si>
  <si>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</si>
  <si>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</si>
  <si>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</si>
  <si>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</si>
  <si>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</si>
  <si>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</si>
  <si>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</si>
  <si>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</si>
  <si>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</si>
  <si>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</si>
  <si>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</si>
  <si>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</si>
  <si>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</si>
  <si>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</si>
  <si>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</si>
  <si>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</si>
  <si>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</si>
  <si>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</si>
  <si>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</si>
  <si>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</si>
  <si>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</si>
  <si>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</si>
  <si>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</si>
  <si>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</si>
  <si>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</si>
  <si>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</si>
  <si>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</si>
  <si>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</si>
  <si>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</si>
  <si>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</si>
  <si>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</si>
  <si>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</si>
  <si>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</si>
  <si>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</si>
  <si>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</si>
  <si>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</si>
  <si>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</si>
  <si>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</si>
  <si>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</si>
  <si>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</si>
  <si>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</si>
  <si>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</si>
  <si>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</si>
  <si>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</si>
  <si>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</si>
  <si>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</si>
  <si>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</si>
  <si>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</si>
  <si>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</si>
  <si>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</si>
  <si>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</si>
  <si>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</si>
  <si>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</si>
  <si>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</si>
  <si>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</si>
  <si>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</si>
  <si>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</si>
  <si>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</si>
  <si>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</si>
  <si>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</si>
  <si>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</si>
  <si>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</si>
  <si>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</si>
  <si>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</si>
  <si>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</si>
  <si>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</si>
  <si>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</si>
  <si>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</si>
  <si>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</si>
  <si>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</si>
  <si>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</si>
  <si>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</si>
  <si>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</si>
  <si>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</si>
  <si>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</si>
  <si>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</si>
  <si>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</si>
  <si>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</si>
  <si>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</si>
  <si>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</si>
  <si>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</si>
  <si>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</si>
  <si>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</si>
  <si>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</si>
  <si>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</si>
  <si>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</si>
  <si>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</si>
  <si>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</si>
  <si>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</si>
  <si>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</si>
  <si>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</si>
  <si>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</si>
  <si>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</si>
  <si>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</si>
  <si>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</si>
  <si>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</si>
  <si>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</si>
  <si>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</si>
  <si>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</si>
  <si>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</si>
  <si>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</si>
  <si>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</si>
  <si>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</si>
  <si>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</si>
  <si>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</si>
  <si>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</si>
  <si>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</si>
  <si>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</si>
  <si>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</si>
  <si>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</si>
  <si>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</si>
  <si>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</si>
  <si>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</si>
  <si>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</si>
  <si>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</si>
  <si>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</si>
  <si>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</si>
  <si>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</si>
  <si>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</si>
  <si>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</si>
  <si>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</si>
  <si>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</si>
  <si>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</si>
  <si>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</si>
  <si>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</si>
  <si>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</si>
  <si>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</si>
  <si>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</si>
  <si>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</si>
  <si>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</si>
  <si>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</si>
  <si>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</si>
  <si>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</si>
  <si>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</si>
  <si>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</si>
  <si>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</si>
  <si>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</si>
  <si>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</si>
  <si>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</si>
  <si>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</si>
  <si>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</si>
  <si>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</si>
  <si>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</si>
  <si>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</si>
  <si>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</si>
  <si>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</si>
  <si>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</si>
  <si>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</si>
  <si>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</si>
  <si>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</si>
  <si>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</si>
  <si>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</si>
  <si>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</si>
  <si>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</si>
  <si>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</si>
  <si>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</si>
  <si>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</si>
  <si>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</si>
  <si>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</si>
  <si>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</si>
  <si>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</si>
  <si>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</si>
  <si>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</si>
  <si>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</si>
  <si>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</si>
  <si>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</si>
  <si>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</si>
  <si>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</si>
  <si>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</si>
  <si>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</si>
  <si>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</si>
  <si>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</si>
  <si>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</si>
  <si>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</si>
  <si>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</si>
  <si>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</si>
  <si>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</si>
  <si>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</si>
  <si>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</si>
  <si>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</si>
  <si>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</si>
  <si>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</si>
  <si>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</si>
  <si>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</si>
  <si>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</si>
  <si>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</si>
  <si>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</si>
  <si>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</si>
  <si>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</si>
  <si>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</si>
  <si>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</si>
  <si>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</si>
  <si>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</si>
  <si>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</si>
  <si>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</si>
  <si>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</si>
  <si>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</si>
  <si>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</si>
  <si>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</si>
  <si>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</si>
  <si>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</si>
  <si>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</si>
  <si>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</si>
  <si>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</si>
  <si>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</si>
  <si>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</si>
  <si>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</si>
  <si>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</si>
  <si>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</si>
  <si>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</si>
  <si>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</si>
  <si>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</si>
  <si>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</si>
  <si>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</si>
  <si>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</si>
  <si>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</si>
  <si>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</si>
  <si>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</si>
  <si>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</si>
  <si>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</si>
  <si>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</si>
  <si>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</si>
  <si>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</si>
  <si>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</si>
  <si>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</si>
  <si>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</si>
  <si>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</si>
  <si>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</si>
  <si>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</si>
  <si>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</si>
  <si>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</si>
  <si>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</si>
  <si>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</si>
  <si>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</si>
  <si>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</si>
  <si>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</si>
  <si>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</si>
  <si>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</si>
  <si>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</si>
  <si>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</si>
  <si>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</si>
  <si>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</si>
  <si>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</si>
  <si>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</si>
  <si>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</si>
  <si>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</si>
  <si>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</si>
  <si>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</si>
  <si>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</si>
  <si>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</si>
  <si>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</si>
  <si>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</si>
  <si>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</si>
  <si>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</si>
  <si>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</si>
  <si>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</si>
  <si>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</si>
  <si>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</si>
  <si>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</si>
  <si>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</si>
  <si>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</si>
  <si>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</si>
  <si>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</si>
  <si>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</si>
  <si>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</si>
  <si>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</si>
  <si>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</si>
  <si>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</si>
  <si>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</si>
  <si>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</si>
  <si>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</si>
  <si>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</si>
  <si>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</si>
  <si>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</si>
  <si>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</si>
  <si>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</si>
  <si>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</si>
  <si>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</si>
  <si>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</si>
  <si>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</si>
  <si>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</si>
  <si>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</si>
  <si>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</si>
  <si>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</si>
  <si>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</si>
  <si>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</si>
  <si>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</si>
  <si>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</si>
  <si>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</si>
  <si>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</si>
  <si>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</si>
  <si>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</si>
  <si>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</si>
  <si>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</si>
  <si>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</si>
  <si>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</si>
  <si>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</si>
  <si>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</si>
  <si>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</si>
  <si>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</si>
  <si>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</si>
  <si>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</si>
  <si>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</si>
  <si>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</si>
  <si>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</si>
  <si>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</si>
  <si>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</si>
  <si>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</si>
  <si>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</si>
  <si>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</si>
  <si>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</si>
  <si>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</si>
  <si>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</si>
  <si>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</si>
  <si>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</si>
  <si>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</si>
  <si>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</si>
  <si>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</si>
  <si>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</si>
  <si>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</si>
  <si>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</si>
  <si>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</si>
  <si>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</si>
  <si>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</si>
  <si>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</si>
  <si>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</si>
  <si>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</si>
  <si>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</si>
  <si>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</si>
  <si>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</si>
  <si>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</si>
  <si>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</si>
  <si>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</si>
  <si>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</si>
  <si>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</si>
  <si>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</si>
  <si>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</si>
  <si>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</si>
  <si>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</si>
  <si>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</si>
  <si>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</si>
  <si>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</si>
  <si>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</si>
  <si>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</si>
  <si>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</si>
  <si>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</si>
  <si>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</si>
  <si>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</si>
  <si>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</si>
  <si>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</si>
  <si>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</si>
  <si>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</si>
  <si>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</si>
  <si>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</si>
  <si>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</si>
  <si>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</si>
  <si>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</si>
  <si>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</si>
  <si>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</si>
  <si>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</si>
  <si>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</si>
  <si>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</si>
  <si>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</si>
  <si>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</si>
  <si>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</si>
  <si>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</si>
  <si>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</si>
  <si>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</si>
  <si>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</si>
  <si>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</si>
  <si>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</si>
  <si>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</si>
  <si>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</si>
  <si>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</si>
  <si>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</si>
  <si>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</si>
  <si>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</si>
  <si>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</si>
  <si>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</si>
  <si>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</si>
  <si>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</si>
  <si>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</si>
  <si>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</si>
  <si>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</si>
  <si>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</si>
  <si>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</si>
  <si>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</si>
  <si>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</si>
  <si>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</si>
  <si>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</si>
  <si>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</si>
  <si>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</si>
  <si>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</si>
  <si>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</si>
  <si>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</si>
  <si>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</si>
  <si>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</si>
  <si>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</si>
  <si>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</si>
  <si>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</si>
  <si>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</si>
  <si>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</si>
  <si>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</si>
  <si>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</si>
  <si>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</si>
  <si>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</si>
  <si>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</si>
  <si>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</si>
  <si>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</si>
  <si>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</si>
  <si>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</si>
  <si>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</si>
  <si>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</si>
  <si>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</si>
  <si>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</si>
  <si>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</si>
  <si>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</si>
  <si>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</si>
  <si>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</si>
  <si>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</si>
  <si>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</si>
  <si>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</si>
  <si>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</si>
  <si>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</si>
  <si>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</si>
  <si>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</si>
  <si>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</si>
  <si>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</si>
  <si>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</si>
  <si>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</si>
  <si>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</si>
  <si>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</si>
  <si>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</si>
  <si>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</si>
  <si>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</si>
  <si>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</si>
  <si>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</si>
  <si>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</si>
  <si>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</si>
  <si>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</si>
  <si>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</si>
  <si>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</si>
  <si>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</si>
  <si>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</si>
  <si>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</si>
  <si>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</si>
  <si>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</si>
  <si>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</si>
  <si>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</si>
  <si>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</si>
  <si>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</si>
  <si>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</si>
  <si>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</si>
  <si>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</si>
  <si>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</si>
  <si>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</si>
  <si>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</si>
  <si>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</si>
  <si>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</si>
  <si>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</si>
  <si>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</si>
  <si>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</si>
  <si>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</si>
  <si>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</si>
  <si>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</si>
  <si>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</si>
  <si>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</si>
  <si>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</si>
  <si>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</si>
  <si>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</si>
  <si>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</si>
  <si>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</si>
  <si>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</si>
  <si>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</si>
  <si>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</si>
  <si>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</si>
  <si>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</si>
  <si>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</si>
  <si>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</si>
  <si>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</si>
  <si>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</si>
  <si>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</si>
  <si>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</si>
  <si>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</si>
  <si>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</si>
  <si>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</si>
  <si>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</si>
  <si>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</si>
  <si>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</si>
  <si>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</si>
  <si>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</si>
  <si>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</si>
  <si>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</si>
  <si>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</si>
  <si>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</si>
  <si>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</si>
  <si>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</si>
  <si>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</si>
  <si>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</si>
  <si>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</si>
  <si>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</si>
  <si>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</si>
  <si>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</si>
  <si>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</si>
  <si>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</si>
  <si>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</si>
  <si>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</si>
  <si>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</si>
  <si>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</si>
  <si>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</si>
  <si>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</si>
  <si>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</si>
  <si>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</si>
  <si>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</si>
  <si>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</si>
  <si>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</si>
  <si>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</si>
  <si>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</si>
  <si>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</si>
  <si>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</si>
  <si>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</si>
  <si>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</si>
  <si>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</si>
  <si>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</si>
  <si>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</si>
  <si>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</si>
  <si>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</si>
  <si>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</si>
  <si>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</si>
  <si>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</si>
  <si>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</si>
  <si>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</si>
  <si>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</si>
  <si>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</si>
  <si>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</si>
  <si>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</si>
  <si>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</si>
  <si>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</si>
  <si>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</si>
  <si>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</si>
  <si>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</si>
  <si>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</si>
  <si>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</si>
  <si>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</si>
  <si>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</si>
  <si>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</si>
  <si>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</si>
  <si>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</si>
  <si>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</si>
  <si>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</si>
  <si>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</si>
  <si>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</si>
  <si>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</si>
  <si>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</si>
  <si>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</si>
  <si>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</si>
  <si>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</si>
  <si>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</si>
  <si>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</si>
  <si>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</si>
  <si>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</si>
  <si>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</si>
  <si>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</si>
  <si>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</si>
  <si>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</si>
  <si>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</si>
  <si>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</si>
  <si>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</si>
  <si>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</si>
  <si>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</si>
  <si>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</si>
  <si>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</si>
  <si>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</si>
  <si>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</si>
  <si>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</si>
  <si>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</si>
  <si>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</si>
  <si>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</si>
  <si>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</si>
  <si>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</si>
  <si>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</si>
  <si>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</si>
  <si>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</si>
  <si>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</si>
  <si>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</si>
  <si>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</si>
  <si>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</si>
  <si>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</si>
  <si>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</si>
  <si>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</si>
  <si>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</si>
  <si>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</si>
  <si>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</si>
  <si>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</si>
  <si>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</si>
  <si>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</si>
  <si>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</si>
  <si>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</si>
  <si>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</si>
  <si>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</si>
  <si>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</si>
  <si>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</si>
  <si>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</si>
  <si>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</si>
  <si>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</si>
  <si>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</si>
  <si>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</si>
  <si>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</si>
  <si>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</si>
  <si>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</si>
  <si>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</si>
  <si>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</si>
  <si>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</si>
  <si>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</si>
  <si>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</si>
  <si>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</si>
  <si>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</si>
  <si>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</si>
  <si>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</si>
  <si>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</si>
  <si>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</si>
  <si>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</si>
  <si>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</si>
  <si>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</si>
  <si>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</si>
  <si>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</si>
  <si>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</si>
  <si>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</si>
  <si>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</si>
  <si>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</si>
  <si>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</si>
  <si>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</si>
  <si>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</si>
  <si>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</si>
  <si>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</si>
  <si>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</si>
  <si>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</si>
  <si>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</si>
  <si>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</si>
  <si>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</si>
  <si>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</si>
  <si>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</si>
  <si>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</si>
  <si>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</si>
  <si>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</si>
  <si>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</si>
  <si>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</si>
  <si>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</si>
  <si>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</si>
  <si>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</si>
  <si>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</si>
  <si>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</si>
  <si>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</si>
  <si>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</si>
  <si>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</si>
  <si>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</si>
  <si>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</si>
  <si>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</si>
  <si>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</si>
  <si>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</si>
  <si>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</si>
  <si>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</si>
  <si>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</si>
  <si>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</si>
  <si>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</si>
  <si>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</si>
  <si>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</si>
  <si>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</si>
  <si>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</si>
  <si>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</si>
  <si>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</si>
  <si>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</si>
  <si>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</si>
  <si>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</si>
  <si>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</si>
  <si>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</si>
  <si>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</si>
  <si>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</si>
  <si>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</si>
  <si>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</si>
  <si>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</si>
  <si>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</si>
  <si>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</si>
  <si>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</si>
  <si>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</si>
  <si>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</si>
  <si>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</si>
  <si>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</si>
  <si>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</si>
  <si>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</si>
  <si>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</si>
  <si>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</si>
  <si>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</si>
  <si>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</si>
  <si>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</si>
  <si>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</si>
  <si>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</si>
  <si>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</si>
  <si>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</si>
  <si>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</si>
  <si>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</si>
  <si>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</si>
  <si>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</si>
  <si>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</si>
  <si>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</si>
  <si>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</si>
  <si>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</si>
  <si>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</si>
  <si>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</si>
  <si>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</si>
  <si>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</si>
  <si>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</si>
  <si>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</si>
  <si>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</si>
  <si>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</si>
  <si>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</si>
  <si>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</si>
  <si>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</si>
  <si>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</si>
  <si>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</si>
  <si>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</si>
  <si>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</si>
  <si>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</si>
  <si>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</si>
  <si>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</si>
  <si>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</si>
  <si>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</si>
  <si>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</si>
  <si>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</si>
  <si>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</si>
  <si>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</si>
  <si>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</si>
  <si>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</si>
  <si>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</si>
  <si>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</si>
  <si>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</si>
  <si>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</si>
  <si>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</si>
  <si>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</si>
  <si>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</si>
  <si>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</si>
  <si>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</si>
  <si>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</si>
  <si>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</si>
  <si>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</si>
  <si>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</si>
  <si>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</si>
  <si>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</si>
  <si>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</si>
  <si>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</si>
  <si>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</si>
  <si>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</si>
  <si>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</si>
  <si>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</si>
  <si>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</si>
  <si>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</si>
  <si>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</si>
  <si>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</si>
  <si>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</si>
  <si>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</si>
  <si>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</si>
  <si>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</si>
  <si>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</si>
  <si>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</si>
  <si>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</si>
  <si>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</si>
  <si>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</si>
  <si>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</si>
  <si>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</si>
  <si>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</si>
  <si>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</si>
  <si>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</si>
  <si>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</si>
  <si>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</si>
  <si>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</si>
  <si>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</si>
  <si>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</si>
  <si>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</si>
  <si>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</si>
  <si>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</si>
  <si>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</si>
  <si>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</si>
  <si>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</si>
  <si>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</si>
  <si>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</si>
  <si>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</si>
  <si>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</si>
  <si>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</si>
  <si>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</si>
  <si>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</si>
  <si>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</si>
  <si>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</si>
  <si>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</si>
  <si>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</si>
  <si>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</si>
  <si>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</si>
  <si>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</si>
  <si>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</si>
  <si>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</si>
  <si>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</si>
  <si>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</si>
  <si>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</si>
  <si>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</si>
  <si>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</si>
  <si>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</si>
  <si>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</si>
  <si>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</si>
  <si>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</si>
  <si>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</si>
  <si>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</si>
  <si>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</si>
  <si>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</si>
  <si>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</si>
  <si>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</si>
  <si>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</si>
  <si>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</si>
  <si>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</si>
  <si>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</si>
  <si>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</si>
  <si>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</si>
  <si>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</si>
  <si>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</si>
  <si>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</si>
  <si>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</si>
  <si>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</si>
  <si>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</si>
  <si>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</si>
  <si>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</si>
  <si>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</si>
  <si>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</si>
  <si>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</si>
  <si>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</si>
  <si>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</si>
  <si>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</si>
  <si>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</si>
  <si>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</si>
  <si>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</si>
  <si>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</si>
  <si>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</si>
  <si>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</si>
  <si>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</si>
  <si>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</si>
  <si>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</si>
  <si>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</si>
  <si>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</si>
  <si>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</si>
  <si>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</si>
  <si>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</si>
  <si>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</si>
  <si>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</si>
  <si>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</si>
  <si>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</si>
  <si>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</si>
  <si>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</si>
  <si>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</si>
  <si>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</si>
  <si>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</si>
  <si>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</si>
  <si>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</si>
  <si>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</si>
  <si>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</si>
  <si>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</si>
  <si>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</si>
  <si>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</si>
  <si>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</si>
  <si>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</si>
  <si>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</si>
  <si>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</si>
  <si>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</si>
  <si>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</si>
  <si>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</si>
  <si>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</si>
  <si>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</si>
  <si>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</si>
  <si>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</si>
  <si>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</si>
  <si>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</si>
  <si>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</si>
  <si>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</si>
  <si>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</si>
  <si>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</si>
  <si>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</si>
  <si>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</si>
  <si>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</si>
  <si>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</si>
  <si>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</si>
  <si>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</si>
  <si>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</si>
  <si>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</si>
  <si>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</si>
  <si>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</si>
  <si>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</si>
  <si>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</si>
  <si>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</si>
  <si>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</si>
  <si>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</si>
  <si>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</si>
  <si>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</si>
  <si>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</si>
  <si>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</si>
  <si>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</si>
  <si>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</si>
  <si>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</si>
  <si>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</si>
  <si>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</si>
  <si>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</si>
  <si>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</si>
  <si>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</si>
  <si>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</si>
  <si>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</si>
  <si>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</si>
  <si>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</si>
  <si>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</si>
  <si>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</si>
  <si>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</si>
  <si>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</si>
  <si>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r>
      <rPr>
        <i/>
        <sz val="12"/>
        <color theme="1"/>
        <rFont val="Times New Roman"/>
        <family val="1"/>
        <charset val="204"/>
      </rPr>
      <t xml:space="preserve">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</si>
  <si>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r>
      <t>Федеральный округ
(указывается в каждой строке)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i/>
        <u/>
        <sz val="12"/>
        <color theme="1"/>
        <rFont val="Times New Roman"/>
        <family val="1"/>
        <charset val="204"/>
      </rPr>
      <t>ПОО не заполняет</t>
    </r>
  </si>
  <si>
    <r>
      <rPr>
        <b/>
        <sz val="14"/>
        <color rgb="FFFF0000"/>
        <rFont val="Times New Roman"/>
        <family val="1"/>
        <charset val="204"/>
      </rPr>
      <t xml:space="preserve">Обязательно для заполнения. </t>
    </r>
    <r>
      <rPr>
        <b/>
        <sz val="14"/>
        <color theme="1"/>
        <rFont val="Times New Roman"/>
        <family val="1"/>
        <charset val="204"/>
      </rPr>
  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  </r>
  </si>
  <si>
    <t>Абраменкова Валентина  Николаевна</t>
  </si>
  <si>
    <t>зпместитель директора</t>
  </si>
  <si>
    <t>val.andronowa 2010@yandex.ru</t>
  </si>
  <si>
    <t>размещение информации о мерах содействия занятости выпускников на сайте техникумиа и в сети Интернет</t>
  </si>
  <si>
    <t>Обеспечение 100% охвата выпускников деятельностью ЦСТВ</t>
  </si>
  <si>
    <t>Мониторинг трудоустройства выпускников ежемесячный</t>
  </si>
  <si>
    <t>Организация курсов переподготовки выпускников</t>
  </si>
  <si>
    <t>Сотрудничество с ЦЗН, в том числе по вакансиям на предприятиях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</si>
</sst>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3" fillId="3" borderId="0" xfId="1" applyFont="1" applyFill="1"/>
    <xf numFmtId="0" fontId="13" fillId="0" borderId="0" xfId="1" applyFont="1"/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3" fillId="5" borderId="0" xfId="1" applyFont="1" applyFill="1"/>
    <xf numFmtId="0" fontId="5" fillId="2" borderId="1" xfId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1" fontId="3" fillId="5" borderId="0" xfId="1" applyNumberFormat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6" fillId="3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top" wrapText="1"/>
    </xf>
    <xf numFmtId="0" fontId="5" fillId="4" borderId="7" xfId="1" applyFont="1" applyFill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1"/>
  <sheetViews>
    <sheetView tabSelected="1" topLeftCell="V4" zoomScale="55" zoomScaleNormal="55" workbookViewId="0">
      <selection activeCell="AG9" sqref="AG9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72" x14ac:dyDescent="0.3">
      <c r="AH1" s="27" t="s">
        <v>1335</v>
      </c>
    </row>
    <row r="2" spans="1:72" ht="20.25" x14ac:dyDescent="0.3">
      <c r="A2" s="10"/>
    </row>
    <row r="3" spans="1:72" ht="147.75" customHeight="1" x14ac:dyDescent="0.3">
      <c r="A3" s="46" t="s">
        <v>1340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30"/>
    </row>
    <row r="5" spans="1:72" s="3" customFormat="1" ht="42.75" customHeight="1" x14ac:dyDescent="0.25">
      <c r="A5" s="50" t="s">
        <v>1341</v>
      </c>
      <c r="B5" s="52" t="s">
        <v>1322</v>
      </c>
      <c r="C5" s="52" t="s">
        <v>1325</v>
      </c>
      <c r="D5" s="52" t="s">
        <v>1323</v>
      </c>
      <c r="E5" s="52" t="s">
        <v>8</v>
      </c>
      <c r="F5" s="52" t="s">
        <v>1324</v>
      </c>
      <c r="G5" s="54" t="s">
        <v>1339</v>
      </c>
      <c r="H5" s="56" t="s">
        <v>1338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67"/>
      <c r="AG5" s="48" t="s">
        <v>1334</v>
      </c>
      <c r="AH5" s="65" t="s">
        <v>1326</v>
      </c>
    </row>
    <row r="6" spans="1:72" s="3" customFormat="1" ht="51.75" customHeight="1" x14ac:dyDescent="0.25">
      <c r="A6" s="51"/>
      <c r="B6" s="53"/>
      <c r="C6" s="53"/>
      <c r="D6" s="53"/>
      <c r="E6" s="53"/>
      <c r="F6" s="53"/>
      <c r="G6" s="54"/>
      <c r="H6" s="61" t="s">
        <v>9</v>
      </c>
      <c r="I6" s="62"/>
      <c r="J6" s="62"/>
      <c r="K6" s="62"/>
      <c r="L6" s="62"/>
      <c r="M6" s="63"/>
      <c r="N6" s="58" t="s">
        <v>729</v>
      </c>
      <c r="O6" s="59"/>
      <c r="P6" s="60"/>
      <c r="Q6" s="58" t="s">
        <v>734</v>
      </c>
      <c r="R6" s="59"/>
      <c r="S6" s="59"/>
      <c r="T6" s="60"/>
      <c r="U6" s="61" t="s">
        <v>732</v>
      </c>
      <c r="V6" s="62"/>
      <c r="W6" s="62"/>
      <c r="X6" s="62"/>
      <c r="Y6" s="62"/>
      <c r="Z6" s="63"/>
      <c r="AA6" s="56" t="s">
        <v>1336</v>
      </c>
      <c r="AB6" s="57"/>
      <c r="AC6" s="57"/>
      <c r="AD6" s="57"/>
      <c r="AE6" s="57"/>
      <c r="AF6" s="57"/>
      <c r="AG6" s="49"/>
      <c r="AH6" s="65"/>
    </row>
    <row r="7" spans="1:72" s="4" customFormat="1" ht="255.75" customHeight="1" x14ac:dyDescent="0.25">
      <c r="A7" s="51"/>
      <c r="B7" s="53"/>
      <c r="C7" s="53"/>
      <c r="D7" s="66"/>
      <c r="E7" s="53"/>
      <c r="F7" s="53"/>
      <c r="G7" s="55"/>
      <c r="H7" s="11" t="s">
        <v>1328</v>
      </c>
      <c r="I7" s="21" t="s">
        <v>730</v>
      </c>
      <c r="J7" s="21" t="s">
        <v>736</v>
      </c>
      <c r="K7" s="11" t="s">
        <v>741</v>
      </c>
      <c r="L7" s="12" t="s">
        <v>1329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1330</v>
      </c>
      <c r="T7" s="22" t="s">
        <v>738</v>
      </c>
      <c r="U7" s="19" t="s">
        <v>726</v>
      </c>
      <c r="V7" s="19" t="s">
        <v>724</v>
      </c>
      <c r="W7" s="19" t="s">
        <v>1331</v>
      </c>
      <c r="X7" s="19" t="s">
        <v>1332</v>
      </c>
      <c r="Y7" s="19" t="s">
        <v>1333</v>
      </c>
      <c r="Z7" s="19" t="s">
        <v>1337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49"/>
      <c r="AH7" s="65"/>
    </row>
    <row r="8" spans="1:72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1327</v>
      </c>
    </row>
    <row r="9" spans="1:72" s="4" customFormat="1" ht="35.25" customHeight="1" x14ac:dyDescent="0.25">
      <c r="A9" s="29" t="s">
        <v>687</v>
      </c>
      <c r="B9" s="29" t="s">
        <v>662</v>
      </c>
      <c r="C9" s="29" t="s">
        <v>534</v>
      </c>
      <c r="D9" s="29" t="str">
        <f>VLOOKUP(C9,'Коды программ'!$A$2:$B$578,2,FALSE)</f>
        <v>Поварское и кондитерское дело</v>
      </c>
      <c r="E9" s="7" t="s">
        <v>10</v>
      </c>
      <c r="F9" s="24" t="s">
        <v>721</v>
      </c>
      <c r="G9" s="8">
        <v>8</v>
      </c>
      <c r="H9" s="8">
        <v>5</v>
      </c>
      <c r="I9" s="8">
        <v>3</v>
      </c>
      <c r="J9" s="8">
        <v>2</v>
      </c>
      <c r="K9" s="8">
        <v>0</v>
      </c>
      <c r="L9" s="8">
        <v>0</v>
      </c>
      <c r="M9" s="8">
        <v>1</v>
      </c>
      <c r="N9" s="8">
        <v>1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32" t="s">
        <v>1346</v>
      </c>
      <c r="AH9" s="28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72" s="4" customFormat="1" ht="35.25" customHeight="1" x14ac:dyDescent="0.25">
      <c r="A10" s="29" t="s">
        <v>687</v>
      </c>
      <c r="B10" s="29" t="s">
        <v>662</v>
      </c>
      <c r="C10" s="29" t="s">
        <v>534</v>
      </c>
      <c r="D10" s="29" t="str">
        <f>VLOOKUP(C10,'Коды программ'!$A$2:$B$578,2,FALSE)</f>
        <v>Поварское и кондитерское дело</v>
      </c>
      <c r="E10" s="7" t="s">
        <v>11</v>
      </c>
      <c r="F10" s="6" t="s">
        <v>722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32" t="s">
        <v>1347</v>
      </c>
      <c r="AH10" s="42" t="str">
        <f t="shared" ref="AH10:AH38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72" s="4" customFormat="1" ht="35.25" customHeight="1" x14ac:dyDescent="0.25">
      <c r="A11" s="29" t="s">
        <v>687</v>
      </c>
      <c r="B11" s="29" t="s">
        <v>662</v>
      </c>
      <c r="C11" s="29" t="s">
        <v>534</v>
      </c>
      <c r="D11" s="29" t="str">
        <f>VLOOKUP(C11,'Коды программ'!$A$2:$B$578,2,FALSE)</f>
        <v>Поварское и кондитерское дело</v>
      </c>
      <c r="E11" s="7" t="s">
        <v>12</v>
      </c>
      <c r="F11" s="6" t="s">
        <v>723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32" t="s">
        <v>1350</v>
      </c>
      <c r="AH11" s="42" t="str">
        <f t="shared" si="0"/>
        <v>проверка пройдена</v>
      </c>
    </row>
    <row r="12" spans="1:72" s="4" customFormat="1" ht="36.75" customHeight="1" x14ac:dyDescent="0.25">
      <c r="A12" s="29" t="s">
        <v>687</v>
      </c>
      <c r="B12" s="29" t="s">
        <v>662</v>
      </c>
      <c r="C12" s="29" t="s">
        <v>534</v>
      </c>
      <c r="D12" s="29" t="str">
        <f>VLOOKUP(C12,'Коды программ'!$A$2:$B$578,2,FALSE)</f>
        <v>Поварское и кондитерское дело</v>
      </c>
      <c r="E12" s="7" t="s">
        <v>13</v>
      </c>
      <c r="F12" s="6" t="s">
        <v>15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42" t="str">
        <f t="shared" si="0"/>
        <v>проверка пройдена</v>
      </c>
    </row>
    <row r="13" spans="1:72" s="4" customFormat="1" ht="39" customHeight="1" x14ac:dyDescent="0.25">
      <c r="A13" s="29" t="s">
        <v>687</v>
      </c>
      <c r="B13" s="29" t="s">
        <v>662</v>
      </c>
      <c r="C13" s="29" t="s">
        <v>534</v>
      </c>
      <c r="D13" s="29" t="str">
        <f>VLOOKUP(C13,'Коды программ'!$A$2:$B$578,2,FALSE)</f>
        <v>Поварское и кондитерское дело</v>
      </c>
      <c r="E13" s="7" t="s">
        <v>14</v>
      </c>
      <c r="F13" s="6" t="s">
        <v>18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32" t="s">
        <v>1348</v>
      </c>
      <c r="AH13" s="42" t="str">
        <f t="shared" si="0"/>
        <v>проверка пройдена</v>
      </c>
    </row>
    <row r="14" spans="1:72" s="34" customFormat="1" ht="64.5" customHeight="1" x14ac:dyDescent="0.3">
      <c r="A14" s="35" t="s">
        <v>687</v>
      </c>
      <c r="B14" s="35" t="s">
        <v>662</v>
      </c>
      <c r="C14" s="35" t="s">
        <v>50</v>
      </c>
      <c r="D14" s="35" t="str">
        <f>VLOOKUP(C14,'Коды программ'!$A$2:$B$578,2,FALSE)</f>
        <v>Строительство и эксплуатация зданий и сооружений</v>
      </c>
      <c r="E14" s="36" t="s">
        <v>10</v>
      </c>
      <c r="F14" s="37" t="s">
        <v>721</v>
      </c>
      <c r="G14" s="38">
        <v>17</v>
      </c>
      <c r="H14" s="38">
        <v>15</v>
      </c>
      <c r="I14" s="38">
        <v>11</v>
      </c>
      <c r="J14" s="38">
        <v>11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2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9" t="s">
        <v>1349</v>
      </c>
      <c r="AH14" s="42" t="str">
        <f t="shared" si="0"/>
        <v>проверка пройдена</v>
      </c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</row>
    <row r="15" spans="1:72" ht="47.25" customHeight="1" x14ac:dyDescent="0.3">
      <c r="A15" s="29" t="s">
        <v>687</v>
      </c>
      <c r="B15" s="29" t="s">
        <v>662</v>
      </c>
      <c r="C15" s="29" t="s">
        <v>50</v>
      </c>
      <c r="D15" s="29" t="str">
        <f>VLOOKUP(C15,'Коды программ'!$A$2:$B$578,2,FALSE)</f>
        <v>Строительство и эксплуатация зданий и сооружений</v>
      </c>
      <c r="E15" s="7" t="s">
        <v>11</v>
      </c>
      <c r="F15" s="6" t="s">
        <v>722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/>
      <c r="AH15" s="42" t="str">
        <f t="shared" si="0"/>
        <v>проверка пройдена</v>
      </c>
    </row>
    <row r="16" spans="1:72" ht="71.25" customHeight="1" x14ac:dyDescent="0.3">
      <c r="A16" s="29" t="s">
        <v>687</v>
      </c>
      <c r="B16" s="29" t="s">
        <v>662</v>
      </c>
      <c r="C16" s="29" t="s">
        <v>50</v>
      </c>
      <c r="D16" s="29" t="str">
        <f>VLOOKUP(C16,'Коды программ'!$A$2:$B$578,2,FALSE)</f>
        <v>Строительство и эксплуатация зданий и сооружений</v>
      </c>
      <c r="E16" s="7" t="s">
        <v>12</v>
      </c>
      <c r="F16" s="6" t="s">
        <v>723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/>
      <c r="AH16" s="42" t="str">
        <f t="shared" si="0"/>
        <v>проверка пройдена</v>
      </c>
    </row>
    <row r="17" spans="1:34" ht="49.5" customHeight="1" x14ac:dyDescent="0.3">
      <c r="A17" s="29" t="s">
        <v>687</v>
      </c>
      <c r="B17" s="29" t="s">
        <v>662</v>
      </c>
      <c r="C17" s="29" t="s">
        <v>50</v>
      </c>
      <c r="D17" s="29" t="str">
        <f>VLOOKUP(C17,'Коды программ'!$A$2:$B$578,2,FALSE)</f>
        <v>Строительство и эксплуатация зданий и сооружений</v>
      </c>
      <c r="E17" s="7" t="s">
        <v>13</v>
      </c>
      <c r="F17" s="6" t="s">
        <v>15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/>
      <c r="AH17" s="42" t="str">
        <f t="shared" si="0"/>
        <v>проверка пройдена</v>
      </c>
    </row>
    <row r="18" spans="1:34" ht="51" customHeight="1" x14ac:dyDescent="0.3">
      <c r="A18" s="29" t="s">
        <v>687</v>
      </c>
      <c r="B18" s="29" t="s">
        <v>662</v>
      </c>
      <c r="C18" s="29" t="s">
        <v>50</v>
      </c>
      <c r="D18" s="29" t="str">
        <f>VLOOKUP(C18,'Коды программ'!$A$2:$B$578,2,FALSE)</f>
        <v>Строительство и эксплуатация зданий и сооружений</v>
      </c>
      <c r="E18" s="7" t="s">
        <v>14</v>
      </c>
      <c r="F18" s="6" t="s">
        <v>18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/>
      <c r="AH18" s="42" t="str">
        <f t="shared" si="0"/>
        <v>проверка пройдена</v>
      </c>
    </row>
    <row r="19" spans="1:34" ht="51" customHeight="1" x14ac:dyDescent="0.3">
      <c r="A19" s="29" t="s">
        <v>687</v>
      </c>
      <c r="B19" s="29" t="s">
        <v>662</v>
      </c>
      <c r="C19" s="29" t="s">
        <v>348</v>
      </c>
      <c r="D19" s="29" t="str">
        <f>VLOOKUP(C19,'Коды программ'!$A$2:$B$578,2,FALSE)</f>
        <v>Мастер по ремонту и обслуживанию автомобилей</v>
      </c>
      <c r="E19" s="7" t="s">
        <v>10</v>
      </c>
      <c r="F19" s="24" t="s">
        <v>721</v>
      </c>
      <c r="G19" s="8">
        <v>11</v>
      </c>
      <c r="H19" s="8">
        <v>4</v>
      </c>
      <c r="I19" s="8">
        <v>3</v>
      </c>
      <c r="J19" s="8">
        <v>2</v>
      </c>
      <c r="K19" s="8">
        <v>0</v>
      </c>
      <c r="L19" s="8">
        <v>0</v>
      </c>
      <c r="M19" s="8">
        <v>0</v>
      </c>
      <c r="N19" s="8">
        <v>3</v>
      </c>
      <c r="O19" s="8">
        <v>0</v>
      </c>
      <c r="P19" s="8">
        <v>0</v>
      </c>
      <c r="Q19" s="8">
        <v>4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/>
      <c r="AH19" s="42" t="str">
        <f t="shared" si="0"/>
        <v>проверка пройдена</v>
      </c>
    </row>
    <row r="20" spans="1:34" ht="53.25" customHeight="1" x14ac:dyDescent="0.3">
      <c r="A20" s="29" t="s">
        <v>687</v>
      </c>
      <c r="B20" s="29" t="s">
        <v>662</v>
      </c>
      <c r="C20" s="29" t="s">
        <v>348</v>
      </c>
      <c r="D20" s="29" t="str">
        <f>VLOOKUP(C20,'Коды программ'!$A$2:$B$578,2,FALSE)</f>
        <v>Мастер по ремонту и обслуживанию автомобилей</v>
      </c>
      <c r="E20" s="7" t="s">
        <v>11</v>
      </c>
      <c r="F20" s="6" t="s">
        <v>722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/>
      <c r="AH20" s="42" t="str">
        <f t="shared" si="0"/>
        <v>проверка пройдена</v>
      </c>
    </row>
    <row r="21" spans="1:34" ht="51.75" customHeight="1" x14ac:dyDescent="0.3">
      <c r="A21" s="29" t="s">
        <v>687</v>
      </c>
      <c r="B21" s="29" t="s">
        <v>662</v>
      </c>
      <c r="C21" s="29" t="s">
        <v>348</v>
      </c>
      <c r="D21" s="29" t="str">
        <f>VLOOKUP(C21,'Коды программ'!$A$2:$B$578,2,FALSE)</f>
        <v>Мастер по ремонту и обслуживанию автомобилей</v>
      </c>
      <c r="E21" s="7" t="s">
        <v>12</v>
      </c>
      <c r="F21" s="6" t="s">
        <v>723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/>
      <c r="AH21" s="42" t="str">
        <f t="shared" si="0"/>
        <v>проверка пройдена</v>
      </c>
    </row>
    <row r="22" spans="1:34" ht="57.75" customHeight="1" x14ac:dyDescent="0.3">
      <c r="A22" s="29" t="s">
        <v>687</v>
      </c>
      <c r="B22" s="29" t="s">
        <v>662</v>
      </c>
      <c r="C22" s="29" t="s">
        <v>348</v>
      </c>
      <c r="D22" s="29" t="str">
        <f>VLOOKUP(C22,'Коды программ'!$A$2:$B$578,2,FALSE)</f>
        <v>Мастер по ремонту и обслуживанию автомобилей</v>
      </c>
      <c r="E22" s="7" t="s">
        <v>13</v>
      </c>
      <c r="F22" s="6" t="s">
        <v>15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/>
      <c r="AH22" s="42" t="str">
        <f t="shared" si="0"/>
        <v>проверка пройдена</v>
      </c>
    </row>
    <row r="23" spans="1:34" ht="37.5" customHeight="1" x14ac:dyDescent="0.3">
      <c r="A23" s="29" t="s">
        <v>687</v>
      </c>
      <c r="B23" s="29" t="s">
        <v>662</v>
      </c>
      <c r="C23" s="29" t="s">
        <v>348</v>
      </c>
      <c r="D23" s="29" t="str">
        <f>VLOOKUP(C23,'Коды программ'!$A$2:$B$578,2,FALSE)</f>
        <v>Мастер по ремонту и обслуживанию автомобилей</v>
      </c>
      <c r="E23" s="7" t="s">
        <v>14</v>
      </c>
      <c r="F23" s="6" t="s">
        <v>18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/>
      <c r="AH23" s="42" t="str">
        <f t="shared" si="0"/>
        <v>проверка пройдена</v>
      </c>
    </row>
    <row r="24" spans="1:34" ht="48" customHeight="1" x14ac:dyDescent="0.3">
      <c r="A24" s="33" t="s">
        <v>687</v>
      </c>
      <c r="B24" s="33" t="s">
        <v>662</v>
      </c>
      <c r="C24" s="33" t="s">
        <v>355</v>
      </c>
      <c r="D24" s="33" t="str">
        <f>VLOOKUP(C24,'Коды программ'!$A$2:$B$578,2,FALSE)</f>
        <v>Техническое обслуживание и ремонт двигателей, систем и агрегатов автомобилей</v>
      </c>
      <c r="E24" s="7" t="s">
        <v>10</v>
      </c>
      <c r="F24" s="24" t="s">
        <v>721</v>
      </c>
      <c r="G24" s="8">
        <v>2</v>
      </c>
      <c r="H24" s="8">
        <v>2</v>
      </c>
      <c r="I24" s="8">
        <v>1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/>
      <c r="AH24" s="42" t="str">
        <f t="shared" si="0"/>
        <v>проверка пройдена</v>
      </c>
    </row>
    <row r="25" spans="1:34" ht="63" x14ac:dyDescent="0.3">
      <c r="A25" s="33" t="s">
        <v>687</v>
      </c>
      <c r="B25" s="33" t="s">
        <v>662</v>
      </c>
      <c r="C25" s="33" t="s">
        <v>355</v>
      </c>
      <c r="D25" s="33" t="str">
        <f>VLOOKUP(C25,'Коды программ'!$A$2:$B$578,2,FALSE)</f>
        <v>Техническое обслуживание и ремонт двигателей, систем и агрегатов автомобилей</v>
      </c>
      <c r="E25" s="7" t="s">
        <v>11</v>
      </c>
      <c r="F25" s="6" t="s">
        <v>722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/>
      <c r="AH25" s="42" t="str">
        <f t="shared" si="0"/>
        <v>проверка пройдена</v>
      </c>
    </row>
    <row r="26" spans="1:34" ht="63" x14ac:dyDescent="0.3">
      <c r="A26" s="33" t="s">
        <v>687</v>
      </c>
      <c r="B26" s="33" t="s">
        <v>662</v>
      </c>
      <c r="C26" s="33" t="s">
        <v>355</v>
      </c>
      <c r="D26" s="33" t="str">
        <f>VLOOKUP(C26,'Коды программ'!$A$2:$B$578,2,FALSE)</f>
        <v>Техническое обслуживание и ремонт двигателей, систем и агрегатов автомобилей</v>
      </c>
      <c r="E26" s="7" t="s">
        <v>12</v>
      </c>
      <c r="F26" s="6" t="s">
        <v>723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/>
      <c r="AH26" s="42" t="str">
        <f t="shared" si="0"/>
        <v>проверка пройдена</v>
      </c>
    </row>
    <row r="27" spans="1:34" ht="63" x14ac:dyDescent="0.3">
      <c r="A27" s="41" t="s">
        <v>687</v>
      </c>
      <c r="B27" s="41" t="s">
        <v>662</v>
      </c>
      <c r="C27" s="41" t="s">
        <v>355</v>
      </c>
      <c r="D27" s="41" t="str">
        <f>VLOOKUP(C27,'Коды программ'!$A$2:$B$578,2,FALSE)</f>
        <v>Техническое обслуживание и ремонт двигателей, систем и агрегатов автомобилей</v>
      </c>
      <c r="E27" s="7" t="s">
        <v>13</v>
      </c>
      <c r="F27" s="6" t="s">
        <v>15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/>
      <c r="AH27" s="42" t="str">
        <f t="shared" si="0"/>
        <v>проверка пройдена</v>
      </c>
    </row>
    <row r="28" spans="1:34" ht="63" x14ac:dyDescent="0.3">
      <c r="A28" s="41" t="s">
        <v>687</v>
      </c>
      <c r="B28" s="41" t="s">
        <v>662</v>
      </c>
      <c r="C28" s="41" t="s">
        <v>355</v>
      </c>
      <c r="D28" s="41" t="str">
        <f>VLOOKUP(C28,'Коды программ'!$A$2:$B$578,2,FALSE)</f>
        <v>Техническое обслуживание и ремонт двигателей, систем и агрегатов автомобилей</v>
      </c>
      <c r="E28" s="7" t="s">
        <v>14</v>
      </c>
      <c r="F28" s="6" t="s">
        <v>18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/>
      <c r="AH28" s="42" t="str">
        <f t="shared" si="0"/>
        <v>проверка пройдена</v>
      </c>
    </row>
    <row r="29" spans="1:34" ht="118.5" customHeight="1" x14ac:dyDescent="0.3">
      <c r="A29" s="35" t="s">
        <v>687</v>
      </c>
      <c r="B29" s="35" t="s">
        <v>662</v>
      </c>
      <c r="C29" s="35" t="s">
        <v>247</v>
      </c>
      <c r="D29" s="35" t="str">
        <f>VLOOKUP(C29,'Коды программ'!$A$2:$B$578,2,FALSE)</f>
        <v>Технология аналитического контроля комических соединений</v>
      </c>
      <c r="E29" s="36" t="s">
        <v>10</v>
      </c>
      <c r="F29" s="37" t="s">
        <v>721</v>
      </c>
      <c r="G29" s="38">
        <v>7</v>
      </c>
      <c r="H29" s="38">
        <v>3</v>
      </c>
      <c r="I29" s="38">
        <v>2</v>
      </c>
      <c r="J29" s="38">
        <v>2</v>
      </c>
      <c r="K29" s="38">
        <v>0</v>
      </c>
      <c r="L29" s="38">
        <v>0</v>
      </c>
      <c r="M29" s="38">
        <v>0</v>
      </c>
      <c r="N29" s="38">
        <v>1</v>
      </c>
      <c r="O29" s="38">
        <v>0</v>
      </c>
      <c r="P29" s="38">
        <v>0</v>
      </c>
      <c r="Q29" s="38">
        <v>2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/>
      <c r="AH29" s="44" t="str">
        <f t="shared" si="0"/>
        <v>проверка пройдена</v>
      </c>
    </row>
    <row r="30" spans="1:34" ht="47.25" x14ac:dyDescent="0.3">
      <c r="A30" s="35" t="s">
        <v>687</v>
      </c>
      <c r="B30" s="35" t="s">
        <v>662</v>
      </c>
      <c r="C30" s="35" t="s">
        <v>247</v>
      </c>
      <c r="D30" s="35" t="str">
        <f>VLOOKUP(C30,'Коды программ'!$A$2:$B$578,2,FALSE)</f>
        <v>Технология аналитического контроля комических соединений</v>
      </c>
      <c r="E30" s="36" t="s">
        <v>11</v>
      </c>
      <c r="F30" s="45" t="s">
        <v>722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/>
      <c r="AH30" s="44" t="str">
        <f t="shared" si="0"/>
        <v>проверка пройдена</v>
      </c>
    </row>
    <row r="31" spans="1:34" ht="47.25" x14ac:dyDescent="0.3">
      <c r="A31" s="35" t="s">
        <v>687</v>
      </c>
      <c r="B31" s="35" t="s">
        <v>662</v>
      </c>
      <c r="C31" s="35" t="s">
        <v>247</v>
      </c>
      <c r="D31" s="35" t="str">
        <f>VLOOKUP(C31,'Коды программ'!$A$2:$B$578,2,FALSE)</f>
        <v>Технология аналитического контроля комических соединений</v>
      </c>
      <c r="E31" s="36" t="s">
        <v>12</v>
      </c>
      <c r="F31" s="45" t="s">
        <v>723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/>
      <c r="AH31" s="44" t="str">
        <f t="shared" si="0"/>
        <v>проверка пройдена</v>
      </c>
    </row>
    <row r="32" spans="1:34" ht="31.5" x14ac:dyDescent="0.3">
      <c r="A32" s="35" t="s">
        <v>687</v>
      </c>
      <c r="B32" s="35" t="s">
        <v>662</v>
      </c>
      <c r="C32" s="35" t="s">
        <v>238</v>
      </c>
      <c r="D32" s="35" t="str">
        <f>VLOOKUP(C32,'Коды программ'!$A$2:$B$578,2,FALSE)</f>
        <v>Химическая технология неорганических веществ</v>
      </c>
      <c r="E32" s="36" t="s">
        <v>13</v>
      </c>
      <c r="F32" s="45" t="s">
        <v>15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/>
      <c r="AH32" s="44" t="str">
        <f t="shared" si="0"/>
        <v>проверка пройдена</v>
      </c>
    </row>
    <row r="33" spans="1:34" ht="47.25" x14ac:dyDescent="0.3">
      <c r="A33" s="35" t="s">
        <v>687</v>
      </c>
      <c r="B33" s="35" t="s">
        <v>662</v>
      </c>
      <c r="C33" s="35" t="s">
        <v>247</v>
      </c>
      <c r="D33" s="35" t="str">
        <f>VLOOKUP(C33,'Коды программ'!$A$2:$B$578,2,FALSE)</f>
        <v>Технология аналитического контроля комических соединений</v>
      </c>
      <c r="E33" s="36" t="s">
        <v>14</v>
      </c>
      <c r="F33" s="45" t="s">
        <v>18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/>
      <c r="AH33" s="44" t="str">
        <f t="shared" si="0"/>
        <v>проверка пройдена</v>
      </c>
    </row>
    <row r="34" spans="1:34" ht="31.5" x14ac:dyDescent="0.3">
      <c r="A34" s="5" t="s">
        <v>687</v>
      </c>
      <c r="B34" s="5" t="s">
        <v>662</v>
      </c>
      <c r="C34" s="5" t="s">
        <v>238</v>
      </c>
      <c r="D34" s="17" t="str">
        <f>VLOOKUP(C34,'Коды программ'!$A$2:$B$578,2,FALSE)</f>
        <v>Химическая технология неорганических веществ</v>
      </c>
      <c r="E34" s="7" t="s">
        <v>10</v>
      </c>
      <c r="F34" s="24" t="s">
        <v>721</v>
      </c>
      <c r="G34" s="8">
        <v>3</v>
      </c>
      <c r="H34" s="8">
        <v>3</v>
      </c>
      <c r="I34" s="8">
        <v>2</v>
      </c>
      <c r="J34" s="8">
        <v>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/>
      <c r="AH34" s="42" t="str">
        <f t="shared" si="0"/>
        <v>проверка пройдена</v>
      </c>
    </row>
    <row r="35" spans="1:34" ht="31.5" x14ac:dyDescent="0.3">
      <c r="A35" s="5" t="s">
        <v>687</v>
      </c>
      <c r="B35" s="5" t="s">
        <v>662</v>
      </c>
      <c r="C35" s="5" t="s">
        <v>238</v>
      </c>
      <c r="D35" s="23" t="str">
        <f>VLOOKUP(C35,'Коды программ'!$A$2:$B$578,2,FALSE)</f>
        <v>Химическая технология неорганических веществ</v>
      </c>
      <c r="E35" s="7" t="s">
        <v>11</v>
      </c>
      <c r="F35" s="6" t="s">
        <v>722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/>
      <c r="AH35" s="42" t="str">
        <f t="shared" si="0"/>
        <v>проверка пройдена</v>
      </c>
    </row>
    <row r="36" spans="1:34" ht="31.5" x14ac:dyDescent="0.3">
      <c r="A36" s="5" t="s">
        <v>687</v>
      </c>
      <c r="B36" s="5" t="s">
        <v>662</v>
      </c>
      <c r="C36" s="5" t="s">
        <v>238</v>
      </c>
      <c r="D36" s="23" t="str">
        <f>VLOOKUP(C36,'Коды программ'!$A$2:$B$578,2,FALSE)</f>
        <v>Химическая технология неорганических веществ</v>
      </c>
      <c r="E36" s="7" t="s">
        <v>12</v>
      </c>
      <c r="F36" s="6" t="s">
        <v>723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/>
      <c r="AH36" s="42" t="str">
        <f t="shared" si="0"/>
        <v>проверка пройдена</v>
      </c>
    </row>
    <row r="37" spans="1:34" ht="31.5" x14ac:dyDescent="0.3">
      <c r="A37" s="5" t="s">
        <v>687</v>
      </c>
      <c r="B37" s="5" t="s">
        <v>662</v>
      </c>
      <c r="C37" s="5" t="s">
        <v>238</v>
      </c>
      <c r="D37" s="23" t="str">
        <f>VLOOKUP(C37,'Коды программ'!$A$2:$B$578,2,FALSE)</f>
        <v>Химическая технология неорганических веществ</v>
      </c>
      <c r="E37" s="7" t="s">
        <v>13</v>
      </c>
      <c r="F37" s="6" t="s">
        <v>15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/>
      <c r="AH37" s="42" t="str">
        <f t="shared" si="0"/>
        <v>проверка пройдена</v>
      </c>
    </row>
    <row r="38" spans="1:34" ht="31.5" x14ac:dyDescent="0.3">
      <c r="A38" s="13" t="s">
        <v>687</v>
      </c>
      <c r="B38" s="13" t="s">
        <v>662</v>
      </c>
      <c r="C38" s="13" t="s">
        <v>238</v>
      </c>
      <c r="D38" s="23" t="str">
        <f>VLOOKUP(C38,'Коды программ'!$A$2:$B$578,2,FALSE)</f>
        <v>Химическая технология неорганических веществ</v>
      </c>
      <c r="E38" s="7" t="s">
        <v>14</v>
      </c>
      <c r="F38" s="6" t="s">
        <v>18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/>
      <c r="AH38" s="42" t="str">
        <f t="shared" si="0"/>
        <v>проверка пройдена</v>
      </c>
    </row>
    <row r="39" spans="1:34" x14ac:dyDescent="0.3">
      <c r="A39" s="64" t="s">
        <v>1342</v>
      </c>
      <c r="B39" s="64"/>
      <c r="C39" s="64"/>
      <c r="D39" s="64"/>
      <c r="F39" s="31"/>
    </row>
    <row r="40" spans="1:34" ht="40.5" x14ac:dyDescent="0.3">
      <c r="A40" s="25" t="s">
        <v>1318</v>
      </c>
      <c r="B40" s="25" t="s">
        <v>1319</v>
      </c>
      <c r="C40" s="25" t="s">
        <v>1320</v>
      </c>
      <c r="D40" s="25" t="s">
        <v>1321</v>
      </c>
      <c r="G40" s="43">
        <f t="shared" ref="G40:AF40" si="1">SUM(G34,G29,G24,G19,G14,G9)</f>
        <v>48</v>
      </c>
      <c r="H40" s="43">
        <f t="shared" si="1"/>
        <v>32</v>
      </c>
      <c r="I40" s="43">
        <f t="shared" si="1"/>
        <v>22</v>
      </c>
      <c r="J40" s="43">
        <f t="shared" si="1"/>
        <v>20</v>
      </c>
      <c r="K40" s="43">
        <f t="shared" si="1"/>
        <v>0</v>
      </c>
      <c r="L40" s="43">
        <f t="shared" si="1"/>
        <v>0</v>
      </c>
      <c r="M40" s="43">
        <f t="shared" si="1"/>
        <v>1</v>
      </c>
      <c r="N40" s="43">
        <f t="shared" si="1"/>
        <v>5</v>
      </c>
      <c r="O40" s="43">
        <f t="shared" si="1"/>
        <v>0</v>
      </c>
      <c r="P40" s="43">
        <f t="shared" si="1"/>
        <v>3</v>
      </c>
      <c r="Q40" s="43">
        <f t="shared" si="1"/>
        <v>6</v>
      </c>
      <c r="R40" s="43">
        <f t="shared" si="1"/>
        <v>0</v>
      </c>
      <c r="S40" s="43">
        <f t="shared" si="1"/>
        <v>0</v>
      </c>
      <c r="T40" s="43">
        <f t="shared" si="1"/>
        <v>0</v>
      </c>
      <c r="U40" s="43">
        <f t="shared" si="1"/>
        <v>0</v>
      </c>
      <c r="V40" s="43">
        <f t="shared" si="1"/>
        <v>0</v>
      </c>
      <c r="W40" s="43">
        <f t="shared" si="1"/>
        <v>0</v>
      </c>
      <c r="X40" s="43">
        <f t="shared" si="1"/>
        <v>0</v>
      </c>
      <c r="Y40" s="43">
        <f t="shared" si="1"/>
        <v>0</v>
      </c>
      <c r="Z40" s="43">
        <f t="shared" si="1"/>
        <v>0</v>
      </c>
      <c r="AA40" s="43">
        <f t="shared" si="1"/>
        <v>1</v>
      </c>
      <c r="AB40" s="43">
        <f t="shared" si="1"/>
        <v>0</v>
      </c>
      <c r="AC40" s="43">
        <f t="shared" si="1"/>
        <v>0</v>
      </c>
      <c r="AD40" s="43">
        <f t="shared" si="1"/>
        <v>0</v>
      </c>
      <c r="AE40" s="43">
        <f t="shared" si="1"/>
        <v>0</v>
      </c>
      <c r="AF40" s="43">
        <f t="shared" si="1"/>
        <v>0</v>
      </c>
    </row>
    <row r="41" spans="1:34" ht="56.25" x14ac:dyDescent="0.3">
      <c r="A41" s="26" t="s">
        <v>1343</v>
      </c>
      <c r="B41" s="26" t="s">
        <v>1344</v>
      </c>
      <c r="C41" s="26" t="s">
        <v>1345</v>
      </c>
      <c r="D41" s="26">
        <v>89507043425</v>
      </c>
    </row>
  </sheetData>
  <mergeCells count="17">
    <mergeCell ref="A39:D39"/>
    <mergeCell ref="AH5:AH7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C9:C38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B9:B38</xm:sqref>
        </x14:dataValidation>
        <x14:dataValidation type="list" allowBlank="1" showInputMessage="1" showErrorMessage="1">
          <x14:formula1>
            <xm:f>'Коды программ'!$K$2:$K$9</xm:f>
          </x14:formula1>
          <xm:sqref>A9:A38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25" workbookViewId="0">
      <selection activeCell="A14" sqref="A14:F14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Лист2</vt:lpstr>
      <vt:lpstr>Коды программ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2022-12-02T07:38:49Z</dcterms:modified>
</cp:coreProperties>
</file>