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12285"/>
  </bookViews>
  <sheets>
    <sheet name="Форма 1" sheetId="5" r:id="rId1"/>
    <sheet name="Лист2" sheetId="7" r:id="rId2"/>
    <sheet name="Коды программ" sheetId="4" r:id="rId3"/>
    <sheet name="Лист1" sheetId="6" r:id="rId4"/>
  </sheets>
  <calcPr calcId="152511"/>
</workbook>
</file>

<file path=xl/calcChain.xml><?xml version="1.0" encoding="utf-8"?>
<calcChain xmlns="http://schemas.openxmlformats.org/spreadsheetml/2006/main">
  <c r="AH20" i="5" l="1"/>
  <c r="AH10" i="5" l="1"/>
  <c r="AH11" i="5"/>
  <c r="AH12" i="5"/>
  <c r="AH13" i="5"/>
  <c r="AH14" i="5"/>
  <c r="AH15" i="5"/>
  <c r="AH16" i="5"/>
  <c r="AH17" i="5"/>
  <c r="AH18" i="5"/>
  <c r="AH21" i="5"/>
  <c r="AH22" i="5"/>
  <c r="AH23" i="5"/>
  <c r="AH25" i="5"/>
  <c r="AH26" i="5"/>
  <c r="AH27" i="5"/>
  <c r="AH28" i="5"/>
  <c r="AH29" i="5"/>
  <c r="AH30" i="5"/>
  <c r="AH31" i="5"/>
  <c r="AH32" i="5"/>
  <c r="AH33" i="5"/>
  <c r="AH34" i="5"/>
  <c r="AH35" i="5"/>
  <c r="AH36" i="5"/>
  <c r="AH37" i="5"/>
  <c r="AH38" i="5"/>
  <c r="G42" i="5" l="1"/>
  <c r="D33" i="5" l="1"/>
  <c r="D32" i="5"/>
  <c r="D31" i="5"/>
  <c r="D30" i="5"/>
  <c r="D29" i="5"/>
  <c r="D13" i="5" l="1"/>
  <c r="D12" i="5"/>
  <c r="D11" i="5"/>
  <c r="D10" i="5"/>
  <c r="D9" i="5"/>
  <c r="D23" i="5"/>
  <c r="D22" i="5"/>
  <c r="D21" i="5"/>
  <c r="D20" i="5"/>
  <c r="D19" i="5"/>
  <c r="D18" i="5"/>
  <c r="D17" i="5"/>
  <c r="D16" i="5"/>
  <c r="D15" i="5"/>
  <c r="D14" i="5"/>
  <c r="D28" i="5"/>
  <c r="D27" i="5"/>
  <c r="D26" i="5"/>
  <c r="D25" i="5"/>
  <c r="D24" i="5"/>
  <c r="D35" i="5" l="1"/>
  <c r="D36" i="5"/>
  <c r="D37" i="5"/>
  <c r="D38" i="5"/>
  <c r="D34" i="5"/>
</calcChain>
</file>

<file path=xl/sharedStrings.xml><?xml version="1.0" encoding="utf-8"?>
<sst xmlns="http://schemas.openxmlformats.org/spreadsheetml/2006/main" count="1501" uniqueCount="1353">
  <si>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</si>
  <si>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</si>
  <si>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</si>
  <si>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</si>
  <si>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</si>
  <si>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</si>
  <si>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</si>
  <si>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</si>
  <si>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</si>
  <si>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</si>
  <si>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</si>
  <si>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</si>
  <si>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</si>
  <si>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</si>
  <si>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</si>
  <si>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</si>
  <si>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</si>
  <si>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</si>
  <si>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</si>
  <si>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</si>
  <si>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</si>
  <si>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</si>
  <si>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</si>
  <si>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</si>
  <si>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</si>
  <si>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</si>
  <si>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</si>
  <si>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</si>
  <si>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</si>
  <si>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</si>
  <si>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</si>
  <si>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</si>
  <si>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</si>
  <si>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</si>
  <si>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</si>
  <si>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</si>
  <si>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</si>
  <si>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</si>
  <si>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</si>
  <si>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</si>
  <si>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</si>
  <si>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</si>
  <si>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</si>
  <si>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</si>
  <si>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</si>
  <si>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</si>
  <si>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</si>
  <si>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</si>
  <si>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</si>
  <si>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</si>
  <si>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</si>
  <si>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</si>
  <si>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</si>
  <si>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</si>
  <si>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</si>
  <si>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</si>
  <si>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</si>
  <si>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</si>
  <si>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</si>
  <si>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</si>
  <si>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</si>
  <si>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</si>
  <si>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</si>
  <si>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</si>
  <si>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</si>
  <si>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</si>
  <si>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</si>
  <si>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</si>
  <si>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</si>
  <si>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</si>
  <si>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</si>
  <si>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</si>
  <si>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</si>
  <si>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</si>
  <si>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</si>
  <si>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</si>
  <si>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</si>
  <si>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</si>
  <si>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</si>
  <si>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</si>
  <si>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</si>
  <si>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</si>
  <si>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</si>
  <si>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</si>
  <si>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</si>
  <si>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</si>
  <si>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</si>
  <si>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</si>
  <si>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</si>
  <si>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</si>
  <si>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</si>
  <si>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</si>
  <si>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</si>
  <si>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</si>
  <si>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</si>
  <si>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</si>
  <si>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</si>
  <si>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</si>
  <si>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</si>
  <si>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</si>
  <si>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</si>
  <si>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</si>
  <si>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</si>
  <si>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</si>
  <si>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</si>
  <si>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</si>
  <si>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</si>
  <si>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</si>
  <si>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</si>
  <si>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</si>
  <si>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</si>
  <si>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</si>
  <si>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</si>
  <si>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</si>
  <si>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</si>
  <si>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</si>
  <si>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</si>
  <si>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</si>
  <si>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</si>
  <si>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</si>
  <si>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</si>
  <si>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</si>
  <si>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</si>
  <si>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</si>
  <si>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</si>
  <si>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</si>
  <si>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</si>
  <si>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</si>
  <si>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</si>
  <si>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</si>
  <si>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</si>
  <si>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</si>
  <si>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</si>
  <si>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</si>
  <si>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</si>
  <si>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</si>
  <si>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</si>
  <si>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</si>
  <si>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</si>
  <si>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</si>
  <si>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</si>
  <si>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</si>
  <si>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</si>
  <si>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</si>
  <si>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</si>
  <si>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</si>
  <si>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</si>
  <si>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</si>
  <si>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</si>
  <si>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</si>
  <si>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</si>
  <si>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</si>
  <si>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</si>
  <si>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</si>
  <si>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</si>
  <si>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</si>
  <si>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</si>
  <si>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</si>
  <si>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</si>
  <si>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</si>
  <si>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</si>
  <si>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</si>
  <si>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</si>
  <si>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</si>
  <si>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</si>
  <si>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</si>
  <si>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</si>
  <si>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</si>
  <si>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</si>
  <si>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</si>
  <si>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</si>
  <si>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</si>
  <si>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</si>
  <si>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</si>
  <si>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</si>
  <si>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</si>
  <si>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</si>
  <si>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</si>
  <si>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</si>
  <si>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</si>
  <si>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</si>
  <si>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</si>
  <si>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</si>
  <si>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</si>
  <si>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</si>
  <si>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</si>
  <si>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</si>
  <si>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</si>
  <si>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</si>
  <si>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</si>
  <si>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</si>
  <si>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</si>
  <si>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</si>
  <si>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</si>
  <si>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</si>
  <si>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</si>
  <si>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</si>
  <si>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</si>
  <si>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</si>
  <si>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</si>
  <si>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</si>
  <si>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</si>
  <si>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</si>
  <si>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</si>
  <si>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</si>
  <si>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</si>
  <si>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</si>
  <si>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</si>
  <si>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</si>
  <si>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</si>
  <si>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</si>
  <si>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</si>
  <si>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</si>
  <si>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</si>
  <si>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</si>
  <si>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</si>
  <si>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</si>
  <si>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</si>
  <si>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</si>
  <si>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</si>
  <si>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</si>
  <si>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</si>
  <si>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</si>
  <si>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</si>
  <si>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</si>
  <si>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</si>
  <si>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</si>
  <si>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</si>
  <si>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</si>
  <si>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</si>
  <si>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</si>
  <si>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</si>
  <si>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</si>
  <si>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</si>
  <si>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</si>
  <si>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</si>
  <si>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</si>
  <si>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</si>
  <si>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</si>
  <si>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</si>
  <si>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</si>
  <si>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</si>
  <si>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</si>
  <si>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</si>
  <si>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</si>
  <si>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</si>
  <si>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</si>
  <si>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</si>
  <si>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</si>
  <si>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</si>
  <si>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</si>
  <si>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</si>
  <si>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</si>
  <si>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</si>
  <si>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</si>
  <si>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</si>
  <si>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</si>
  <si>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</si>
  <si>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</si>
  <si>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</si>
  <si>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</si>
  <si>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</si>
  <si>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</si>
  <si>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</si>
  <si>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</si>
  <si>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</si>
  <si>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</si>
  <si>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</si>
  <si>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</si>
  <si>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</si>
  <si>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</si>
  <si>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</si>
  <si>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</si>
  <si>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</si>
  <si>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</si>
  <si>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</si>
  <si>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</si>
  <si>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</si>
  <si>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</si>
  <si>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</si>
  <si>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</si>
  <si>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</si>
  <si>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</si>
  <si>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</si>
  <si>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</si>
  <si>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</si>
  <si>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</si>
  <si>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</si>
  <si>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</si>
  <si>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</si>
  <si>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</si>
  <si>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</si>
  <si>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</si>
  <si>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</si>
  <si>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</si>
  <si>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</si>
  <si>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</si>
  <si>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</si>
  <si>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</si>
  <si>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</si>
  <si>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</si>
  <si>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</si>
  <si>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</si>
  <si>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</si>
  <si>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</si>
  <si>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</si>
  <si>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</si>
  <si>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</si>
  <si>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</si>
  <si>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</si>
  <si>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</si>
  <si>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</si>
  <si>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</si>
  <si>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</si>
  <si>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</si>
  <si>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</si>
  <si>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</si>
  <si>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</si>
  <si>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</si>
  <si>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</si>
  <si>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</si>
  <si>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</si>
  <si>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</si>
  <si>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</si>
  <si>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</si>
  <si>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</si>
  <si>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</si>
  <si>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</si>
  <si>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</si>
  <si>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</si>
  <si>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</si>
  <si>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</si>
  <si>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</si>
  <si>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</si>
  <si>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</si>
  <si>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</si>
  <si>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</si>
  <si>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</si>
  <si>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</si>
  <si>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</si>
  <si>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</si>
  <si>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</si>
  <si>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</si>
  <si>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</si>
  <si>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</si>
  <si>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</si>
  <si>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</si>
  <si>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</si>
  <si>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</si>
  <si>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</si>
  <si>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</si>
  <si>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</si>
  <si>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</si>
  <si>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</si>
  <si>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</si>
  <si>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</si>
  <si>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</si>
  <si>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</si>
  <si>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</si>
  <si>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</si>
  <si>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</si>
  <si>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</si>
  <si>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</si>
  <si>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</si>
  <si>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</si>
  <si>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</si>
  <si>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</si>
  <si>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</si>
  <si>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</si>
  <si>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</si>
  <si>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</si>
  <si>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</si>
  <si>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</si>
  <si>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</si>
  <si>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</si>
  <si>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</si>
  <si>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</si>
  <si>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</si>
  <si>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</si>
  <si>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</si>
  <si>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</si>
  <si>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</si>
  <si>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</si>
  <si>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</si>
  <si>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</si>
  <si>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</si>
  <si>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</si>
  <si>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</si>
  <si>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</si>
  <si>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</si>
  <si>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</si>
  <si>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</si>
  <si>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</si>
  <si>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</si>
  <si>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</si>
  <si>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</si>
  <si>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</si>
  <si>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</si>
  <si>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</si>
  <si>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</si>
  <si>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</si>
  <si>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</si>
  <si>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</si>
  <si>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</si>
  <si>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</si>
  <si>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</si>
  <si>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</si>
  <si>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</si>
  <si>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</si>
  <si>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</si>
  <si>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</si>
  <si>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</si>
  <si>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</si>
  <si>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</si>
  <si>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</si>
  <si>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</si>
  <si>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</si>
  <si>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</si>
  <si>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</si>
  <si>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</si>
  <si>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</si>
  <si>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</si>
  <si>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</si>
  <si>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</si>
  <si>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</si>
  <si>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</si>
  <si>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</si>
  <si>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</si>
  <si>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</si>
  <si>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</si>
  <si>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</si>
  <si>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</si>
  <si>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</si>
  <si>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</si>
  <si>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</si>
  <si>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</si>
  <si>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</si>
  <si>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</si>
  <si>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</si>
  <si>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</si>
  <si>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</si>
  <si>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</si>
  <si>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</si>
  <si>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</si>
  <si>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</si>
  <si>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</si>
  <si>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</si>
  <si>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</si>
  <si>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</si>
  <si>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</si>
  <si>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</si>
  <si>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</si>
  <si>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</si>
  <si>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</si>
  <si>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</si>
  <si>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</si>
  <si>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</si>
  <si>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</si>
  <si>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</si>
  <si>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</si>
  <si>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</si>
  <si>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</si>
  <si>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</si>
  <si>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</si>
  <si>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</si>
  <si>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</si>
  <si>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</si>
  <si>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</si>
  <si>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</si>
  <si>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</si>
  <si>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</si>
  <si>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</si>
  <si>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</si>
  <si>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</si>
  <si>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</si>
  <si>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</si>
  <si>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</si>
  <si>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</si>
  <si>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</si>
  <si>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</si>
  <si>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</si>
  <si>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</si>
  <si>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</si>
  <si>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</si>
  <si>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</si>
  <si>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</si>
  <si>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</si>
  <si>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</si>
  <si>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</si>
  <si>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</si>
  <si>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</si>
  <si>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</si>
  <si>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</si>
  <si>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</si>
  <si>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</si>
  <si>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</si>
  <si>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</si>
  <si>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</si>
  <si>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</si>
  <si>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</si>
  <si>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</si>
  <si>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</si>
  <si>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</si>
  <si>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</si>
  <si>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</si>
  <si>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</si>
  <si>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</si>
  <si>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</si>
  <si>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</si>
  <si>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</si>
  <si>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</si>
  <si>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</si>
  <si>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</si>
  <si>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</si>
  <si>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</si>
  <si>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</si>
  <si>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</si>
  <si>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</si>
  <si>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</si>
  <si>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</si>
  <si>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</si>
  <si>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</si>
  <si>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</si>
  <si>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</si>
  <si>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</si>
  <si>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</si>
  <si>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</si>
  <si>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</si>
  <si>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</si>
  <si>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</si>
  <si>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</si>
  <si>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</si>
  <si>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</si>
  <si>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</si>
  <si>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</si>
  <si>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</si>
  <si>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</si>
  <si>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</si>
  <si>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</si>
  <si>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</si>
  <si>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</si>
  <si>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</si>
  <si>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</si>
  <si>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</si>
  <si>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</si>
  <si>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</si>
  <si>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</si>
  <si>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</si>
  <si>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</si>
  <si>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</si>
  <si>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</si>
  <si>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</si>
  <si>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</si>
  <si>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</si>
  <si>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</si>
  <si>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</si>
  <si>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</si>
  <si>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</si>
  <si>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</si>
  <si>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</si>
  <si>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</si>
  <si>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</si>
  <si>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</si>
  <si>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</si>
  <si>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</si>
  <si>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</si>
  <si>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</si>
  <si>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</si>
  <si>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</si>
  <si>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</si>
  <si>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</si>
  <si>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</si>
  <si>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</si>
  <si>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</si>
  <si>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</si>
  <si>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</si>
  <si>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</si>
  <si>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</si>
  <si>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</si>
  <si>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</si>
  <si>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</si>
  <si>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</si>
  <si>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</si>
  <si>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</si>
  <si>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</si>
  <si>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</si>
  <si>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</si>
  <si>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</si>
  <si>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</si>
  <si>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</si>
  <si>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</si>
  <si>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</si>
  <si>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</si>
  <si>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</si>
  <si>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</si>
  <si>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</si>
  <si>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</si>
  <si>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</si>
  <si>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</si>
  <si>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</si>
  <si>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</si>
  <si>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</si>
  <si>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</si>
  <si>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</si>
  <si>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</si>
  <si>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</si>
  <si>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</si>
  <si>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</si>
  <si>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</si>
  <si>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</si>
  <si>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</si>
  <si>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</si>
  <si>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</si>
  <si>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</si>
  <si>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</si>
  <si>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</si>
  <si>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</si>
  <si>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</si>
  <si>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</si>
  <si>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</si>
  <si>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</si>
  <si>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</si>
  <si>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</si>
  <si>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</si>
  <si>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</si>
  <si>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</si>
  <si>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</si>
  <si>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</si>
  <si>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</si>
  <si>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</si>
  <si>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</si>
  <si>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</si>
  <si>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</si>
  <si>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</si>
  <si>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</si>
  <si>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</si>
  <si>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</si>
  <si>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</si>
  <si>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</si>
  <si>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</si>
  <si>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</si>
  <si>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</si>
  <si>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</si>
  <si>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</si>
  <si>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</si>
  <si>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</si>
  <si>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</si>
  <si>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</si>
  <si>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</si>
  <si>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</si>
  <si>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</si>
  <si>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</si>
  <si>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</si>
  <si>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</si>
  <si>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</si>
  <si>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</si>
  <si>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</si>
  <si>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</si>
  <si>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</si>
  <si>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</si>
  <si>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</si>
  <si>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</si>
  <si>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</si>
  <si>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</si>
  <si>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</si>
  <si>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</si>
  <si>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</si>
  <si>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</si>
  <si>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</si>
  <si>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</si>
  <si>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</si>
  <si>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</si>
  <si>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</si>
  <si>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</si>
  <si>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</si>
  <si>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</si>
  <si>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</si>
  <si>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</si>
  <si>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</si>
  <si>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</si>
  <si>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</si>
  <si>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</si>
  <si>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</si>
  <si>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</si>
  <si>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</si>
  <si>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</si>
  <si>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</si>
  <si>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</si>
  <si>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</si>
  <si>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</si>
  <si>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</si>
  <si>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</si>
  <si>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</si>
  <si>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</si>
  <si>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</si>
  <si>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</si>
  <si>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</si>
  <si>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</si>
  <si>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</si>
  <si>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</si>
  <si>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</si>
  <si>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</si>
  <si>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</si>
  <si>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</si>
  <si>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</si>
  <si>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</si>
  <si>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</si>
  <si>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</si>
  <si>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</si>
  <si>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</si>
  <si>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</si>
  <si>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</si>
  <si>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</si>
  <si>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</si>
  <si>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</si>
  <si>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</si>
  <si>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</si>
  <si>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</si>
  <si>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</si>
  <si>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</si>
  <si>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</si>
  <si>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</si>
  <si>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</si>
  <si>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</si>
  <si>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</si>
  <si>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</si>
  <si>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</si>
  <si>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</si>
  <si>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</si>
  <si>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</si>
  <si>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</si>
  <si>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</si>
  <si>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</si>
  <si>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</si>
  <si>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</si>
  <si>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</si>
  <si>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</si>
  <si>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</si>
  <si>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</si>
  <si>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</si>
  <si>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</si>
  <si>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</si>
  <si>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</si>
  <si>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</si>
  <si>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</si>
  <si>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</si>
  <si>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</si>
  <si>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</si>
  <si>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</si>
  <si>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</si>
  <si>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</si>
  <si>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</si>
  <si>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</si>
  <si>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</si>
  <si>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</si>
  <si>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</si>
  <si>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</si>
  <si>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</si>
  <si>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</si>
  <si>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</si>
  <si>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</si>
  <si>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</si>
  <si>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</si>
  <si>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</si>
  <si>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</si>
  <si>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</si>
  <si>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</si>
  <si>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</si>
  <si>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</si>
  <si>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</si>
  <si>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</si>
  <si>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</si>
  <si>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</si>
  <si>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</si>
  <si>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</si>
  <si>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</si>
  <si>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</si>
  <si>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</si>
  <si>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</si>
  <si>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</si>
  <si>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</si>
  <si>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</si>
  <si>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</si>
  <si>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</si>
  <si>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</si>
  <si>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</si>
  <si>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</si>
  <si>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</si>
  <si>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</si>
  <si>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</si>
  <si>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</si>
  <si>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</si>
  <si>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</si>
  <si>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</si>
  <si>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</si>
  <si>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</si>
  <si>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</si>
  <si>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</si>
  <si>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</si>
  <si>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</si>
  <si>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</si>
  <si>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</si>
  <si>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</si>
  <si>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</si>
  <si>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</si>
  <si>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</si>
  <si>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</si>
  <si>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</si>
  <si>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</si>
  <si>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</si>
  <si>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</si>
  <si>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</si>
  <si>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</si>
  <si>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</si>
  <si>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</si>
  <si>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</si>
  <si>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</si>
  <si>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</si>
  <si>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</si>
  <si>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</si>
  <si>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</si>
  <si>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</si>
  <si>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</si>
  <si>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</si>
  <si>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</si>
  <si>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</si>
  <si>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</si>
  <si>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</si>
  <si>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</si>
  <si>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</si>
  <si>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</si>
  <si>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</si>
  <si>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</si>
  <si>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</si>
  <si>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</si>
  <si>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</si>
  <si>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</si>
  <si>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</si>
  <si>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</si>
  <si>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</si>
  <si>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</si>
  <si>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</si>
  <si>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</si>
  <si>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</si>
  <si>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</si>
  <si>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</si>
  <si>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</si>
  <si>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</si>
  <si>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</si>
  <si>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</si>
  <si>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</si>
  <si>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</si>
  <si>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</si>
  <si>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</si>
  <si>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</si>
  <si>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</si>
  <si>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</si>
  <si>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</si>
  <si>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</si>
  <si>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</si>
  <si>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</si>
  <si>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</si>
  <si>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</si>
  <si>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</si>
  <si>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</si>
  <si>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</si>
  <si>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</si>
  <si>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</si>
  <si>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</si>
  <si>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</si>
  <si>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</si>
  <si>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</si>
  <si>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</si>
  <si>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</si>
  <si>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</si>
  <si>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</si>
  <si>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</si>
  <si>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</si>
  <si>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</si>
  <si>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</si>
  <si>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</si>
  <si>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</si>
  <si>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</si>
  <si>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</si>
  <si>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</si>
  <si>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</si>
  <si>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</si>
  <si>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</si>
  <si>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</si>
  <si>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</si>
  <si>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</si>
  <si>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</si>
  <si>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</si>
  <si>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</si>
  <si>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</si>
  <si>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</si>
  <si>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</si>
  <si>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</si>
  <si>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</si>
  <si>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</si>
  <si>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</si>
  <si>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</si>
  <si>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</si>
  <si>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</si>
  <si>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</si>
  <si>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</si>
  <si>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</si>
  <si>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</si>
  <si>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</si>
  <si>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</si>
  <si>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</si>
  <si>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</si>
  <si>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</si>
  <si>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</si>
  <si>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</si>
  <si>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</si>
  <si>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</si>
  <si>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</si>
  <si>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</si>
  <si>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</si>
  <si>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</si>
  <si>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</si>
  <si>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</si>
  <si>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</si>
  <si>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</si>
  <si>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</si>
  <si>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</si>
  <si>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</si>
  <si>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</si>
  <si>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</si>
  <si>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</si>
  <si>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</si>
  <si>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</si>
  <si>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</si>
  <si>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</si>
  <si>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</si>
  <si>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</si>
  <si>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</si>
  <si>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</si>
  <si>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</si>
  <si>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</si>
  <si>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</si>
  <si>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</si>
  <si>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</si>
  <si>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</si>
  <si>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</si>
  <si>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</si>
  <si>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</si>
  <si>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</si>
  <si>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</si>
  <si>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</si>
  <si>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</si>
  <si>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</si>
  <si>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</si>
  <si>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</si>
  <si>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</si>
  <si>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</si>
  <si>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</si>
  <si>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</si>
  <si>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</si>
  <si>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</si>
  <si>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</si>
  <si>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</si>
  <si>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</si>
  <si>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</si>
  <si>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</si>
  <si>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</si>
  <si>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</si>
  <si>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</si>
  <si>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</si>
  <si>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</si>
  <si>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</si>
  <si>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</si>
  <si>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</si>
  <si>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</si>
  <si>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</si>
  <si>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</si>
  <si>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</si>
  <si>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</si>
  <si>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</si>
  <si>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</si>
  <si>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</si>
  <si>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</si>
  <si>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</si>
  <si>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</si>
  <si>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</si>
  <si>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</si>
  <si>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</si>
  <si>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</si>
  <si>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</si>
  <si>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</si>
  <si>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</si>
  <si>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</si>
  <si>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</si>
  <si>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</si>
  <si>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</si>
  <si>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</si>
  <si>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</si>
  <si>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</si>
  <si>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</si>
  <si>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</si>
  <si>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</si>
  <si>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</si>
  <si>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</si>
  <si>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</si>
  <si>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</si>
  <si>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</si>
  <si>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</si>
  <si>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</si>
  <si>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</si>
  <si>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</si>
  <si>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</si>
  <si>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</si>
  <si>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</si>
  <si>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</si>
  <si>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</si>
  <si>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</si>
  <si>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</si>
  <si>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</si>
  <si>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</si>
  <si>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</si>
  <si>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</si>
  <si>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</si>
  <si>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</si>
  <si>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</si>
  <si>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</si>
  <si>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</si>
  <si>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</si>
  <si>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</si>
  <si>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</si>
  <si>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</si>
  <si>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</si>
  <si>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</si>
  <si>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</si>
  <si>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</si>
  <si>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</si>
  <si>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</si>
  <si>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</si>
  <si>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</si>
  <si>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</si>
  <si>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</si>
  <si>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</si>
  <si>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</si>
  <si>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</si>
  <si>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</si>
  <si>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</si>
  <si>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</si>
  <si>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</si>
  <si>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</si>
  <si>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</si>
  <si>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</si>
  <si>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</si>
  <si>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</si>
  <si>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</si>
  <si>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</si>
  <si>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</si>
  <si>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</si>
  <si>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</si>
  <si>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</si>
  <si>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</si>
  <si>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</si>
  <si>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</si>
  <si>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</si>
  <si>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</si>
  <si>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</si>
  <si>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</si>
  <si>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</si>
  <si>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</si>
  <si>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</si>
  <si>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</si>
  <si>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</si>
  <si>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</si>
  <si>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</si>
  <si>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</si>
  <si>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</si>
  <si>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</si>
  <si>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</si>
  <si>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</si>
  <si>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</si>
  <si>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</si>
  <si>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</si>
  <si>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</si>
  <si>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</si>
  <si>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</si>
  <si>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</si>
  <si>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</si>
  <si>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</si>
  <si>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</si>
  <si>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</si>
  <si>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</si>
  <si>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</si>
  <si>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</si>
  <si>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</si>
  <si>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</si>
  <si>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</si>
  <si>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</si>
  <si>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</si>
  <si>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</si>
  <si>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</si>
  <si>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</si>
  <si>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</si>
  <si>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</si>
  <si>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</si>
  <si>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</si>
  <si>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</si>
  <si>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</si>
  <si>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</si>
  <si>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</si>
  <si>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</si>
  <si>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</si>
  <si>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</si>
  <si>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</si>
  <si>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</si>
  <si>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</si>
  <si>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</si>
  <si>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</si>
  <si>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</si>
  <si>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</si>
  <si>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</si>
  <si>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</si>
  <si>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</si>
  <si>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</si>
  <si>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</si>
  <si>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</si>
  <si>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</si>
  <si>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</si>
  <si>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</si>
  <si>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</si>
  <si>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</si>
  <si>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</si>
  <si>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</si>
  <si>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</si>
  <si>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</si>
  <si>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</si>
  <si>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</si>
  <si>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</si>
  <si>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</si>
  <si>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</si>
  <si>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</si>
  <si>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</si>
  <si>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</si>
  <si>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</si>
  <si>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</si>
  <si>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</si>
  <si>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</si>
  <si>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</si>
  <si>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</si>
  <si>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</si>
  <si>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</si>
  <si>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</si>
  <si>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</si>
  <si>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</si>
  <si>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</si>
  <si>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</si>
  <si>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</si>
  <si>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</si>
  <si>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</si>
  <si>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</si>
  <si>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</si>
  <si>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</si>
  <si>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</si>
  <si>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</si>
  <si>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</si>
  <si>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</si>
  <si>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</si>
  <si>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</si>
  <si>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</si>
  <si>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</si>
  <si>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</si>
  <si>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</si>
  <si>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</si>
  <si>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</si>
  <si>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</si>
  <si>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</si>
  <si>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</si>
  <si>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</si>
  <si>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</si>
  <si>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</si>
  <si>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</si>
  <si>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</si>
  <si>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</si>
  <si>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</si>
  <si>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</si>
  <si>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</si>
  <si>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</si>
  <si>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</si>
  <si>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</si>
  <si>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</si>
  <si>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</si>
  <si>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</si>
  <si>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</si>
  <si>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</si>
  <si>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</si>
  <si>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</si>
  <si>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</si>
  <si>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</si>
  <si>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</si>
  <si>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</si>
  <si>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</si>
  <si>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</si>
  <si>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</si>
  <si>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</si>
  <si>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</si>
  <si>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</si>
  <si>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</si>
  <si>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</si>
  <si>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</si>
  <si>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</si>
  <si>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</si>
  <si>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</si>
  <si>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</si>
  <si>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</si>
  <si>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</si>
  <si>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</si>
  <si>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</si>
  <si>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</si>
  <si>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</si>
  <si>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</si>
  <si>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</si>
  <si>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</si>
  <si>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</si>
  <si>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</si>
  <si>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</si>
  <si>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</si>
  <si>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</si>
  <si>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</si>
  <si>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</si>
  <si>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</si>
  <si>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</si>
  <si>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</si>
  <si>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</si>
  <si>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</si>
  <si>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</si>
  <si>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</si>
  <si>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</si>
  <si>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</si>
  <si>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</si>
  <si>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</si>
  <si>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</si>
  <si>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</si>
  <si>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</si>
  <si>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</si>
  <si>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</si>
  <si>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</si>
  <si>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</si>
  <si>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</si>
  <si>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</si>
  <si>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</si>
  <si>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</si>
  <si>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</si>
  <si>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</si>
  <si>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</si>
  <si>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</si>
  <si>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</si>
  <si>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</si>
  <si>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</si>
  <si>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</si>
  <si>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</si>
  <si>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</si>
  <si>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</si>
  <si>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</si>
  <si>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</si>
  <si>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</si>
  <si>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</si>
  <si>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</si>
  <si>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</si>
  <si>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</si>
  <si>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</si>
  <si>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</si>
  <si>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</si>
  <si>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</si>
  <si>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</si>
  <si>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</si>
  <si>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</si>
  <si>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</si>
  <si>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</si>
  <si>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</si>
  <si>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</si>
  <si>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</si>
  <si>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</si>
  <si>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</si>
  <si>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</si>
  <si>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</si>
  <si>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</si>
  <si>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</si>
  <si>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</si>
  <si>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</si>
  <si>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</si>
  <si>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</si>
  <si>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</si>
  <si>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</si>
  <si>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</si>
  <si>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</si>
  <si>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</si>
  <si>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</si>
  <si>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</si>
  <si>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</si>
  <si>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</si>
  <si>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</si>
  <si>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</si>
  <si>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</si>
  <si>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</si>
  <si>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</si>
  <si>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</si>
  <si>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</si>
  <si>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</si>
  <si>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</si>
  <si>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</si>
  <si>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</si>
  <si>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</si>
  <si>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</si>
  <si>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</si>
  <si>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</si>
  <si>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</si>
  <si>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</si>
  <si>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</si>
  <si>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</si>
  <si>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</si>
  <si>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</si>
  <si>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</si>
  <si>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</si>
  <si>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</si>
  <si>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</si>
  <si>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</si>
  <si>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</si>
  <si>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</si>
  <si>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</si>
  <si>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</si>
  <si>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</si>
  <si>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</si>
  <si>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</si>
  <si>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</si>
  <si>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</si>
  <si>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</si>
  <si>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</si>
  <si>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</si>
  <si>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</si>
  <si>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</si>
  <si>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</si>
  <si>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</si>
  <si>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</si>
  <si>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r>
      <rPr>
        <i/>
        <sz val="12"/>
        <color theme="1"/>
        <rFont val="Times New Roman"/>
        <family val="1"/>
        <charset val="204"/>
      </rPr>
      <t xml:space="preserve">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</si>
  <si>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r>
      <t>Федеральный округ
(указывается в каждой строке)</t>
    </r>
    <r>
      <rPr>
        <b/>
        <i/>
        <sz val="12"/>
        <color theme="1"/>
        <rFont val="Times New Roman"/>
        <family val="1"/>
        <charset val="204"/>
      </rPr>
      <t xml:space="preserve"> </t>
    </r>
    <r>
      <rPr>
        <b/>
        <i/>
        <u/>
        <sz val="12"/>
        <color theme="1"/>
        <rFont val="Times New Roman"/>
        <family val="1"/>
        <charset val="204"/>
      </rPr>
      <t>ПОО не заполняет</t>
    </r>
  </si>
  <si>
    <r>
      <rPr>
        <b/>
        <sz val="14"/>
        <color rgb="FFFF0000"/>
        <rFont val="Times New Roman"/>
        <family val="1"/>
        <charset val="204"/>
      </rPr>
      <t xml:space="preserve">Обязательно для заполнения. </t>
    </r>
    <r>
      <rPr>
        <b/>
        <sz val="14"/>
        <color theme="1"/>
        <rFont val="Times New Roman"/>
        <family val="1"/>
        <charset val="204"/>
      </rPr>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r>
  </si>
  <si>
    <t>Абраменкова Валентина  Николаевна</t>
  </si>
  <si>
    <t>зпместитель директора</t>
  </si>
  <si>
    <t>val.andronowa 2010@yandex.ru</t>
  </si>
  <si>
    <t>размещение информации о мерах содействия занятости выпускников на сайте техникумиа и в сети Интернет</t>
  </si>
  <si>
    <t>Обеспечение 100% охвата выпускников деятельностью ЦСТВ</t>
  </si>
  <si>
    <t>Мониторинг трудоустройства выпускников ежемесячный</t>
  </si>
  <si>
    <t>Организация курсов переподготовки выпускников</t>
  </si>
  <si>
    <t>Сотрудничество с ЦЗН, в том числе по вакансиям на предприятиях района</t>
  </si>
  <si>
    <t>проверка пройдена</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</si>
</sst>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b/>
      <i/>
      <u/>
      <sz val="12"/>
      <color theme="1"/>
      <name val="Times New Roman"/>
      <family val="1"/>
      <charset val="204"/>
    </font>
    <font>
      <sz val="14"/>
      <color rgb="FFFF0000"/>
      <name val="Times New Roman"/>
      <family val="1"/>
      <charset val="204"/>
    </font>
    <font>
      <b/>
      <sz val="14"/>
      <color rgb="FFFF0000"/>
      <name val="Times New Roman"/>
      <family val="1"/>
      <charset val="204"/>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1">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9"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1"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0" fontId="3" fillId="3" borderId="0" xfId="1" applyFont="1" applyFill="1"/>
    <xf numFmtId="0" fontId="13" fillId="0" borderId="0" xfId="1" applyFont="1"/>
    <xf numFmtId="1" fontId="5" fillId="0" borderId="1" xfId="1" applyNumberFormat="1" applyFont="1" applyBorder="1" applyAlignment="1">
      <alignment horizontal="center" vertical="center"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3" fillId="5" borderId="0" xfId="1" applyFont="1" applyFill="1"/>
    <xf numFmtId="0" fontId="5" fillId="2" borderId="1" xfId="1" applyFont="1" applyFill="1" applyBorder="1" applyAlignment="1">
      <alignment horizontal="center" vertical="top" wrapText="1"/>
    </xf>
    <xf numFmtId="49" fontId="5" fillId="2" borderId="1" xfId="1" applyNumberFormat="1" applyFont="1" applyFill="1" applyBorder="1" applyAlignment="1">
      <alignment horizontal="center" vertical="top"/>
    </xf>
    <xf numFmtId="0" fontId="5" fillId="2" borderId="1" xfId="1" applyFont="1" applyFill="1" applyBorder="1" applyAlignment="1">
      <alignment horizontal="left" vertical="top" wrapText="1"/>
    </xf>
    <xf numFmtId="1" fontId="5" fillId="2" borderId="1" xfId="1" applyNumberFormat="1" applyFont="1" applyFill="1" applyBorder="1" applyAlignment="1">
      <alignment horizontal="center" vertical="center"/>
    </xf>
    <xf numFmtId="1" fontId="5" fillId="2" borderId="1" xfId="1" applyNumberFormat="1" applyFont="1" applyFill="1" applyBorder="1" applyAlignment="1">
      <alignment horizontal="center" vertical="center" wrapText="1"/>
    </xf>
    <xf numFmtId="0" fontId="5" fillId="2" borderId="1" xfId="1" applyFont="1" applyFill="1" applyBorder="1" applyAlignment="1">
      <alignment horizontal="center" vertical="center" wrapText="1"/>
    </xf>
    <xf numFmtId="0" fontId="3" fillId="2" borderId="0" xfId="1" applyFont="1" applyFill="1"/>
    <xf numFmtId="1" fontId="3" fillId="6" borderId="0" xfId="1" applyNumberFormat="1" applyFont="1" applyFill="1"/>
    <xf numFmtId="0" fontId="6" fillId="3" borderId="0" xfId="1" applyFont="1" applyFill="1" applyAlignment="1">
      <alignment horizontal="left" vertical="center" wrapText="1"/>
    </xf>
    <xf numFmtId="0" fontId="3" fillId="3" borderId="0" xfId="1" applyFont="1" applyFill="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4" borderId="6" xfId="1" applyFont="1" applyFill="1" applyBorder="1" applyAlignment="1">
      <alignment horizontal="center" vertical="top" wrapText="1"/>
    </xf>
    <xf numFmtId="0" fontId="5" fillId="4" borderId="7" xfId="1" applyFont="1" applyFill="1" applyBorder="1" applyAlignment="1">
      <alignment horizontal="center" vertical="top"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8" fillId="0" borderId="3" xfId="1" applyNumberFormat="1" applyFont="1" applyBorder="1" applyAlignment="1">
      <alignment horizontal="center" vertical="center" wrapText="1"/>
    </xf>
    <xf numFmtId="49" fontId="8" fillId="0" borderId="4" xfId="1" applyNumberFormat="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5" xfId="1" applyFont="1" applyBorder="1" applyAlignment="1">
      <alignment horizontal="center" vertical="center" wrapText="1"/>
    </xf>
    <xf numFmtId="0" fontId="8" fillId="0" borderId="3" xfId="1" applyFont="1" applyBorder="1" applyAlignment="1">
      <alignment horizontal="center"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8" fillId="0" borderId="5" xfId="1" applyNumberFormat="1" applyFont="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3"/>
  <sheetViews>
    <sheetView tabSelected="1" topLeftCell="W22" zoomScale="61" zoomScaleNormal="61" workbookViewId="0">
      <selection activeCell="AC19" sqref="AC1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72" x14ac:dyDescent="0.3">
      <c r="AH1" s="31" t="s">
        <v>1336</v>
      </c>
    </row>
    <row r="2" spans="1:72" ht="20.25" x14ac:dyDescent="0.3">
      <c r="A2" s="11"/>
    </row>
    <row r="3" spans="1:72" ht="147.75" customHeight="1" x14ac:dyDescent="0.3">
      <c r="A3" s="48" t="s">
        <v>1341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34"/>
    </row>
    <row r="5" spans="1:72" s="3" customFormat="1" ht="42.75" customHeight="1" x14ac:dyDescent="0.25">
      <c r="A5" s="52" t="s">
        <v>1342</v>
      </c>
      <c r="B5" s="54" t="s">
        <v>1323</v>
      </c>
      <c r="C5" s="54" t="s">
        <v>1326</v>
      </c>
      <c r="D5" s="54" t="s">
        <v>1324</v>
      </c>
      <c r="E5" s="54" t="s">
        <v>8</v>
      </c>
      <c r="F5" s="54" t="s">
        <v>1325</v>
      </c>
      <c r="G5" s="56" t="s">
        <v>1340</v>
      </c>
      <c r="H5" s="58" t="s">
        <v>1339</v>
      </c>
      <c r="I5" s="59"/>
      <c r="J5" s="59"/>
      <c r="K5" s="59"/>
      <c r="L5" s="59"/>
      <c r="M5" s="59"/>
      <c r="N5" s="59"/>
      <c r="O5" s="59"/>
      <c r="P5" s="59"/>
      <c r="Q5" s="59"/>
      <c r="R5" s="59"/>
      <c r="S5" s="59"/>
      <c r="T5" s="59"/>
      <c r="U5" s="59"/>
      <c r="V5" s="59"/>
      <c r="W5" s="59"/>
      <c r="X5" s="59"/>
      <c r="Y5" s="59"/>
      <c r="Z5" s="59"/>
      <c r="AA5" s="59"/>
      <c r="AB5" s="59"/>
      <c r="AC5" s="59"/>
      <c r="AD5" s="59"/>
      <c r="AE5" s="59"/>
      <c r="AF5" s="70"/>
      <c r="AG5" s="50" t="s">
        <v>1335</v>
      </c>
      <c r="AH5" s="67" t="s">
        <v>1327</v>
      </c>
    </row>
    <row r="6" spans="1:72" s="3" customFormat="1" ht="51.75" customHeight="1" x14ac:dyDescent="0.25">
      <c r="A6" s="53"/>
      <c r="B6" s="55"/>
      <c r="C6" s="55"/>
      <c r="D6" s="55"/>
      <c r="E6" s="55"/>
      <c r="F6" s="55"/>
      <c r="G6" s="56"/>
      <c r="H6" s="63" t="s">
        <v>9</v>
      </c>
      <c r="I6" s="64"/>
      <c r="J6" s="64"/>
      <c r="K6" s="64"/>
      <c r="L6" s="64"/>
      <c r="M6" s="65"/>
      <c r="N6" s="60" t="s">
        <v>730</v>
      </c>
      <c r="O6" s="61"/>
      <c r="P6" s="62"/>
      <c r="Q6" s="60" t="s">
        <v>735</v>
      </c>
      <c r="R6" s="61"/>
      <c r="S6" s="61"/>
      <c r="T6" s="62"/>
      <c r="U6" s="63" t="s">
        <v>733</v>
      </c>
      <c r="V6" s="64"/>
      <c r="W6" s="64"/>
      <c r="X6" s="64"/>
      <c r="Y6" s="64"/>
      <c r="Z6" s="65"/>
      <c r="AA6" s="58" t="s">
        <v>1337</v>
      </c>
      <c r="AB6" s="59"/>
      <c r="AC6" s="59"/>
      <c r="AD6" s="59"/>
      <c r="AE6" s="59"/>
      <c r="AF6" s="59"/>
      <c r="AG6" s="51"/>
      <c r="AH6" s="67"/>
    </row>
    <row r="7" spans="1:72" s="4" customFormat="1" ht="255.75" customHeight="1" x14ac:dyDescent="0.25">
      <c r="A7" s="53"/>
      <c r="B7" s="55"/>
      <c r="C7" s="55"/>
      <c r="D7" s="69"/>
      <c r="E7" s="55"/>
      <c r="F7" s="55"/>
      <c r="G7" s="57"/>
      <c r="H7" s="12" t="s">
        <v>1329</v>
      </c>
      <c r="I7" s="24" t="s">
        <v>731</v>
      </c>
      <c r="J7" s="24" t="s">
        <v>737</v>
      </c>
      <c r="K7" s="12" t="s">
        <v>742</v>
      </c>
      <c r="L7" s="13" t="s">
        <v>1330</v>
      </c>
      <c r="M7" s="22" t="s">
        <v>691</v>
      </c>
      <c r="N7" s="18" t="s">
        <v>720</v>
      </c>
      <c r="O7" s="23" t="s">
        <v>726</v>
      </c>
      <c r="P7" s="22" t="s">
        <v>690</v>
      </c>
      <c r="Q7" s="22" t="s">
        <v>740</v>
      </c>
      <c r="R7" s="17" t="s">
        <v>732</v>
      </c>
      <c r="S7" s="17" t="s">
        <v>1331</v>
      </c>
      <c r="T7" s="25" t="s">
        <v>739</v>
      </c>
      <c r="U7" s="22" t="s">
        <v>727</v>
      </c>
      <c r="V7" s="22" t="s">
        <v>724</v>
      </c>
      <c r="W7" s="22" t="s">
        <v>1332</v>
      </c>
      <c r="X7" s="22" t="s">
        <v>1333</v>
      </c>
      <c r="Y7" s="22" t="s">
        <v>1334</v>
      </c>
      <c r="Z7" s="22" t="s">
        <v>1338</v>
      </c>
      <c r="AA7" s="19" t="s">
        <v>728</v>
      </c>
      <c r="AB7" s="19" t="s">
        <v>741</v>
      </c>
      <c r="AC7" s="19" t="s">
        <v>729</v>
      </c>
      <c r="AD7" s="19" t="s">
        <v>736</v>
      </c>
      <c r="AE7" s="21" t="s">
        <v>738</v>
      </c>
      <c r="AF7" s="19" t="s">
        <v>734</v>
      </c>
      <c r="AG7" s="51"/>
      <c r="AH7" s="67"/>
    </row>
    <row r="8" spans="1:72"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1328</v>
      </c>
    </row>
    <row r="9" spans="1:72" s="4" customFormat="1" ht="35.25" customHeight="1" x14ac:dyDescent="0.25">
      <c r="A9" s="33" t="s">
        <v>687</v>
      </c>
      <c r="B9" s="33" t="s">
        <v>662</v>
      </c>
      <c r="C9" s="33" t="s">
        <v>534</v>
      </c>
      <c r="D9" s="33" t="str">
        <f>VLOOKUP(C9,'Коды программ'!$A$2:$B$578,2,FALSE)</f>
        <v>Поварское и кондитерское дело</v>
      </c>
      <c r="E9" s="8" t="s">
        <v>10</v>
      </c>
      <c r="F9" s="27" t="s">
        <v>721</v>
      </c>
      <c r="G9" s="9">
        <v>10</v>
      </c>
      <c r="H9" s="9">
        <v>3</v>
      </c>
      <c r="I9" s="9">
        <v>2</v>
      </c>
      <c r="J9" s="9">
        <v>2</v>
      </c>
      <c r="K9" s="9">
        <v>0</v>
      </c>
      <c r="L9" s="9">
        <v>0</v>
      </c>
      <c r="M9" s="9">
        <v>1</v>
      </c>
      <c r="N9" s="9">
        <v>0</v>
      </c>
      <c r="O9" s="9">
        <v>1</v>
      </c>
      <c r="P9" s="9">
        <v>2</v>
      </c>
      <c r="Q9" s="9">
        <v>2</v>
      </c>
      <c r="R9" s="9">
        <v>0</v>
      </c>
      <c r="S9" s="9">
        <v>0</v>
      </c>
      <c r="T9" s="9">
        <v>0</v>
      </c>
      <c r="U9" s="9">
        <v>0</v>
      </c>
      <c r="V9" s="9">
        <v>0</v>
      </c>
      <c r="W9" s="9">
        <v>1</v>
      </c>
      <c r="X9" s="9">
        <v>0</v>
      </c>
      <c r="Y9" s="9">
        <v>0</v>
      </c>
      <c r="Z9" s="9">
        <v>0</v>
      </c>
      <c r="AA9" s="9">
        <v>0</v>
      </c>
      <c r="AB9" s="9">
        <v>0</v>
      </c>
      <c r="AC9" s="9">
        <v>0</v>
      </c>
      <c r="AD9" s="9">
        <v>0</v>
      </c>
      <c r="AE9" s="9">
        <v>0</v>
      </c>
      <c r="AF9" s="9">
        <v>0</v>
      </c>
      <c r="AG9" s="36" t="s">
        <v>1347</v>
      </c>
      <c r="AH9" s="32" t="s">
        <v>1352</v>
      </c>
    </row>
    <row r="10" spans="1:72" s="4" customFormat="1" ht="35.25" customHeight="1" x14ac:dyDescent="0.25">
      <c r="A10" s="33" t="s">
        <v>687</v>
      </c>
      <c r="B10" s="33" t="s">
        <v>662</v>
      </c>
      <c r="C10" s="33" t="s">
        <v>534</v>
      </c>
      <c r="D10" s="33" t="str">
        <f>VLOOKUP(C10,'Коды программ'!$A$2:$B$578,2,FALSE)</f>
        <v>Поварское и кондитерское дело</v>
      </c>
      <c r="E10" s="8" t="s">
        <v>11</v>
      </c>
      <c r="F10" s="6" t="s">
        <v>722</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36" t="s">
        <v>1348</v>
      </c>
      <c r="AH10" s="38" t="str">
        <f t="shared" ref="AH10:AH38"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72" s="4" customFormat="1" ht="35.25" customHeight="1" x14ac:dyDescent="0.25">
      <c r="A11" s="33" t="s">
        <v>687</v>
      </c>
      <c r="B11" s="33" t="s">
        <v>662</v>
      </c>
      <c r="C11" s="33" t="s">
        <v>534</v>
      </c>
      <c r="D11" s="33" t="str">
        <f>VLOOKUP(C11,'Коды программ'!$A$2:$B$578,2,FALSE)</f>
        <v>Поварское и кондитерское дело</v>
      </c>
      <c r="E11" s="8" t="s">
        <v>12</v>
      </c>
      <c r="F11" s="6" t="s">
        <v>723</v>
      </c>
      <c r="G11" s="9">
        <v>0</v>
      </c>
      <c r="H11" s="9">
        <v>0</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36" t="s">
        <v>1351</v>
      </c>
      <c r="AH11" s="38" t="str">
        <f t="shared" si="0"/>
        <v>проверка пройдена</v>
      </c>
    </row>
    <row r="12" spans="1:72" s="4" customFormat="1" ht="36.75" customHeight="1" x14ac:dyDescent="0.25">
      <c r="A12" s="33" t="s">
        <v>687</v>
      </c>
      <c r="B12" s="33" t="s">
        <v>662</v>
      </c>
      <c r="C12" s="33" t="s">
        <v>534</v>
      </c>
      <c r="D12" s="33" t="str">
        <f>VLOOKUP(C12,'Коды программ'!$A$2:$B$578,2,FALSE)</f>
        <v>Поварское и кондитерское дело</v>
      </c>
      <c r="E12" s="8" t="s">
        <v>13</v>
      </c>
      <c r="F12" s="6" t="s">
        <v>15</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0</v>
      </c>
      <c r="AE12" s="9">
        <v>0</v>
      </c>
      <c r="AF12" s="9">
        <v>0</v>
      </c>
      <c r="AG12" s="9"/>
      <c r="AH12" s="38" t="str">
        <f t="shared" si="0"/>
        <v>проверка пройдена</v>
      </c>
    </row>
    <row r="13" spans="1:72" s="4" customFormat="1" ht="39" customHeight="1" x14ac:dyDescent="0.25">
      <c r="A13" s="33" t="s">
        <v>687</v>
      </c>
      <c r="B13" s="33" t="s">
        <v>662</v>
      </c>
      <c r="C13" s="33" t="s">
        <v>534</v>
      </c>
      <c r="D13" s="33" t="str">
        <f>VLOOKUP(C13,'Коды программ'!$A$2:$B$578,2,FALSE)</f>
        <v>Поварское и кондитерское дело</v>
      </c>
      <c r="E13" s="8" t="s">
        <v>14</v>
      </c>
      <c r="F13" s="6" t="s">
        <v>18</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36" t="s">
        <v>1349</v>
      </c>
      <c r="AH13" s="38" t="str">
        <f t="shared" si="0"/>
        <v>проверка пройдена</v>
      </c>
    </row>
    <row r="14" spans="1:72" s="39" customFormat="1" ht="64.5" customHeight="1" x14ac:dyDescent="0.3">
      <c r="A14" s="40" t="s">
        <v>687</v>
      </c>
      <c r="B14" s="40" t="s">
        <v>662</v>
      </c>
      <c r="C14" s="40" t="s">
        <v>50</v>
      </c>
      <c r="D14" s="40" t="str">
        <f>VLOOKUP(C14,'Коды программ'!$A$2:$B$578,2,FALSE)</f>
        <v>Строительство и эксплуатация зданий и сооружений</v>
      </c>
      <c r="E14" s="41" t="s">
        <v>10</v>
      </c>
      <c r="F14" s="42" t="s">
        <v>721</v>
      </c>
      <c r="G14" s="43">
        <v>21</v>
      </c>
      <c r="H14" s="43">
        <v>14</v>
      </c>
      <c r="I14" s="43">
        <v>10</v>
      </c>
      <c r="J14" s="43">
        <v>9</v>
      </c>
      <c r="K14" s="43">
        <v>0</v>
      </c>
      <c r="L14" s="43">
        <v>1</v>
      </c>
      <c r="M14" s="43">
        <v>0</v>
      </c>
      <c r="N14" s="43">
        <v>0</v>
      </c>
      <c r="O14" s="43">
        <v>0</v>
      </c>
      <c r="P14" s="43">
        <v>2</v>
      </c>
      <c r="Q14" s="43">
        <v>4</v>
      </c>
      <c r="R14" s="43">
        <v>0</v>
      </c>
      <c r="S14" s="43">
        <v>0</v>
      </c>
      <c r="T14" s="43">
        <v>0</v>
      </c>
      <c r="U14" s="43">
        <v>0</v>
      </c>
      <c r="V14" s="43">
        <v>0</v>
      </c>
      <c r="W14" s="43">
        <v>0</v>
      </c>
      <c r="X14" s="43">
        <v>0</v>
      </c>
      <c r="Y14" s="43">
        <v>0</v>
      </c>
      <c r="Z14" s="43">
        <v>0</v>
      </c>
      <c r="AA14" s="43">
        <v>0</v>
      </c>
      <c r="AB14" s="43">
        <v>0</v>
      </c>
      <c r="AC14" s="43">
        <v>0</v>
      </c>
      <c r="AD14" s="43">
        <v>0</v>
      </c>
      <c r="AE14" s="43">
        <v>0</v>
      </c>
      <c r="AF14" s="43">
        <v>0</v>
      </c>
      <c r="AG14" s="44" t="s">
        <v>1350</v>
      </c>
      <c r="AH14" s="45" t="str">
        <f t="shared" si="0"/>
        <v>проверка пройдена</v>
      </c>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row>
    <row r="15" spans="1:72" ht="47.25" customHeight="1" x14ac:dyDescent="0.3">
      <c r="A15" s="33" t="s">
        <v>687</v>
      </c>
      <c r="B15" s="33" t="s">
        <v>662</v>
      </c>
      <c r="C15" s="33" t="s">
        <v>50</v>
      </c>
      <c r="D15" s="33" t="str">
        <f>VLOOKUP(C15,'Коды программ'!$A$2:$B$578,2,FALSE)</f>
        <v>Строительство и эксплуатация зданий и сооружений</v>
      </c>
      <c r="E15" s="8" t="s">
        <v>11</v>
      </c>
      <c r="F15" s="6" t="s">
        <v>722</v>
      </c>
      <c r="G15" s="9">
        <v>0</v>
      </c>
      <c r="H15" s="9">
        <v>0</v>
      </c>
      <c r="I15" s="9">
        <v>0</v>
      </c>
      <c r="J15" s="9">
        <v>0</v>
      </c>
      <c r="K15" s="9">
        <v>0</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c r="AH15" s="38" t="str">
        <f t="shared" si="0"/>
        <v>проверка пройдена</v>
      </c>
    </row>
    <row r="16" spans="1:72" ht="71.25" customHeight="1" x14ac:dyDescent="0.3">
      <c r="A16" s="33" t="s">
        <v>687</v>
      </c>
      <c r="B16" s="33" t="s">
        <v>662</v>
      </c>
      <c r="C16" s="33" t="s">
        <v>50</v>
      </c>
      <c r="D16" s="33" t="str">
        <f>VLOOKUP(C16,'Коды программ'!$A$2:$B$578,2,FALSE)</f>
        <v>Строительство и эксплуатация зданий и сооружений</v>
      </c>
      <c r="E16" s="8" t="s">
        <v>12</v>
      </c>
      <c r="F16" s="6" t="s">
        <v>723</v>
      </c>
      <c r="G16" s="9">
        <v>0</v>
      </c>
      <c r="H16" s="9">
        <v>0</v>
      </c>
      <c r="I16" s="9">
        <v>0</v>
      </c>
      <c r="J16" s="9">
        <v>0</v>
      </c>
      <c r="K16" s="9">
        <v>0</v>
      </c>
      <c r="L16" s="9">
        <v>0</v>
      </c>
      <c r="M16" s="9">
        <v>0</v>
      </c>
      <c r="N16" s="9">
        <v>0</v>
      </c>
      <c r="O16" s="9">
        <v>0</v>
      </c>
      <c r="P16" s="9">
        <v>0</v>
      </c>
      <c r="Q16" s="9">
        <v>0</v>
      </c>
      <c r="R16" s="9">
        <v>0</v>
      </c>
      <c r="S16" s="9">
        <v>0</v>
      </c>
      <c r="T16" s="9">
        <v>0</v>
      </c>
      <c r="U16" s="9">
        <v>0</v>
      </c>
      <c r="V16" s="9">
        <v>0</v>
      </c>
      <c r="W16" s="9">
        <v>0</v>
      </c>
      <c r="X16" s="9">
        <v>0</v>
      </c>
      <c r="Y16" s="9">
        <v>0</v>
      </c>
      <c r="Z16" s="9">
        <v>0</v>
      </c>
      <c r="AA16" s="9">
        <v>0</v>
      </c>
      <c r="AB16" s="9">
        <v>0</v>
      </c>
      <c r="AC16" s="9">
        <v>0</v>
      </c>
      <c r="AD16" s="9">
        <v>0</v>
      </c>
      <c r="AE16" s="9">
        <v>0</v>
      </c>
      <c r="AF16" s="9">
        <v>0</v>
      </c>
      <c r="AG16" s="9"/>
      <c r="AH16" s="38" t="str">
        <f t="shared" si="0"/>
        <v>проверка пройдена</v>
      </c>
    </row>
    <row r="17" spans="1:34" ht="49.5" customHeight="1" x14ac:dyDescent="0.3">
      <c r="A17" s="33" t="s">
        <v>687</v>
      </c>
      <c r="B17" s="33" t="s">
        <v>662</v>
      </c>
      <c r="C17" s="33" t="s">
        <v>50</v>
      </c>
      <c r="D17" s="33" t="str">
        <f>VLOOKUP(C17,'Коды программ'!$A$2:$B$578,2,FALSE)</f>
        <v>Строительство и эксплуатация зданий и сооружений</v>
      </c>
      <c r="E17" s="8" t="s">
        <v>13</v>
      </c>
      <c r="F17" s="6" t="s">
        <v>15</v>
      </c>
      <c r="G17" s="9">
        <v>0</v>
      </c>
      <c r="H17" s="9">
        <v>0</v>
      </c>
      <c r="I17" s="9">
        <v>0</v>
      </c>
      <c r="J17" s="9">
        <v>0</v>
      </c>
      <c r="K17" s="9">
        <v>0</v>
      </c>
      <c r="L17" s="9">
        <v>0</v>
      </c>
      <c r="M17" s="9">
        <v>0</v>
      </c>
      <c r="N17" s="9">
        <v>0</v>
      </c>
      <c r="O17" s="9">
        <v>0</v>
      </c>
      <c r="P17" s="9">
        <v>0</v>
      </c>
      <c r="Q17" s="9">
        <v>0</v>
      </c>
      <c r="R17" s="9">
        <v>0</v>
      </c>
      <c r="S17" s="9">
        <v>0</v>
      </c>
      <c r="T17" s="9">
        <v>0</v>
      </c>
      <c r="U17" s="9">
        <v>0</v>
      </c>
      <c r="V17" s="9">
        <v>0</v>
      </c>
      <c r="W17" s="9">
        <v>0</v>
      </c>
      <c r="X17" s="9">
        <v>0</v>
      </c>
      <c r="Y17" s="9">
        <v>0</v>
      </c>
      <c r="Z17" s="9">
        <v>0</v>
      </c>
      <c r="AA17" s="9">
        <v>0</v>
      </c>
      <c r="AB17" s="9">
        <v>0</v>
      </c>
      <c r="AC17" s="9">
        <v>0</v>
      </c>
      <c r="AD17" s="9">
        <v>0</v>
      </c>
      <c r="AE17" s="9">
        <v>0</v>
      </c>
      <c r="AF17" s="9">
        <v>0</v>
      </c>
      <c r="AG17" s="9"/>
      <c r="AH17" s="38" t="str">
        <f t="shared" si="0"/>
        <v>проверка пройдена</v>
      </c>
    </row>
    <row r="18" spans="1:34" ht="51" customHeight="1" x14ac:dyDescent="0.3">
      <c r="A18" s="33" t="s">
        <v>687</v>
      </c>
      <c r="B18" s="33" t="s">
        <v>662</v>
      </c>
      <c r="C18" s="33" t="s">
        <v>50</v>
      </c>
      <c r="D18" s="33" t="str">
        <f>VLOOKUP(C18,'Коды программ'!$A$2:$B$578,2,FALSE)</f>
        <v>Строительство и эксплуатация зданий и сооружений</v>
      </c>
      <c r="E18" s="8" t="s">
        <v>14</v>
      </c>
      <c r="F18" s="6" t="s">
        <v>18</v>
      </c>
      <c r="G18" s="9">
        <v>0</v>
      </c>
      <c r="H18" s="9">
        <v>0</v>
      </c>
      <c r="I18" s="9">
        <v>0</v>
      </c>
      <c r="J18" s="9">
        <v>0</v>
      </c>
      <c r="K18" s="9">
        <v>0</v>
      </c>
      <c r="L18" s="9">
        <v>0</v>
      </c>
      <c r="M18" s="9">
        <v>0</v>
      </c>
      <c r="N18" s="9">
        <v>0</v>
      </c>
      <c r="O18" s="9">
        <v>0</v>
      </c>
      <c r="P18" s="9">
        <v>0</v>
      </c>
      <c r="Q18" s="9">
        <v>0</v>
      </c>
      <c r="R18" s="9">
        <v>0</v>
      </c>
      <c r="S18" s="9">
        <v>0</v>
      </c>
      <c r="T18" s="9">
        <v>0</v>
      </c>
      <c r="U18" s="9">
        <v>0</v>
      </c>
      <c r="V18" s="9">
        <v>0</v>
      </c>
      <c r="W18" s="9">
        <v>0</v>
      </c>
      <c r="X18" s="9">
        <v>0</v>
      </c>
      <c r="Y18" s="9">
        <v>0</v>
      </c>
      <c r="Z18" s="9">
        <v>0</v>
      </c>
      <c r="AA18" s="9">
        <v>0</v>
      </c>
      <c r="AB18" s="9">
        <v>0</v>
      </c>
      <c r="AC18" s="9">
        <v>0</v>
      </c>
      <c r="AD18" s="9">
        <v>0</v>
      </c>
      <c r="AE18" s="9">
        <v>0</v>
      </c>
      <c r="AF18" s="9">
        <v>0</v>
      </c>
      <c r="AG18" s="9"/>
      <c r="AH18" s="38" t="str">
        <f t="shared" si="0"/>
        <v>проверка пройдена</v>
      </c>
    </row>
    <row r="19" spans="1:34" ht="51" customHeight="1" x14ac:dyDescent="0.3">
      <c r="A19" s="33" t="s">
        <v>687</v>
      </c>
      <c r="B19" s="33" t="s">
        <v>662</v>
      </c>
      <c r="C19" s="33" t="s">
        <v>348</v>
      </c>
      <c r="D19" s="33" t="str">
        <f>VLOOKUP(C19,'Коды программ'!$A$2:$B$578,2,FALSE)</f>
        <v>Мастер по ремонту и обслуживанию автомобилей</v>
      </c>
      <c r="E19" s="8" t="s">
        <v>10</v>
      </c>
      <c r="F19" s="27" t="s">
        <v>721</v>
      </c>
      <c r="G19" s="9">
        <v>16</v>
      </c>
      <c r="H19" s="9">
        <v>10</v>
      </c>
      <c r="I19" s="9">
        <v>9</v>
      </c>
      <c r="J19" s="9">
        <v>7</v>
      </c>
      <c r="K19" s="9">
        <v>0</v>
      </c>
      <c r="L19" s="9">
        <v>0</v>
      </c>
      <c r="M19" s="9">
        <v>0</v>
      </c>
      <c r="N19" s="9">
        <v>0</v>
      </c>
      <c r="O19" s="9">
        <v>1</v>
      </c>
      <c r="P19" s="9">
        <v>0</v>
      </c>
      <c r="Q19" s="9">
        <v>5</v>
      </c>
      <c r="R19" s="9">
        <v>0</v>
      </c>
      <c r="S19" s="9">
        <v>0</v>
      </c>
      <c r="T19" s="9">
        <v>0</v>
      </c>
      <c r="U19" s="9">
        <v>0</v>
      </c>
      <c r="V19" s="9">
        <v>0</v>
      </c>
      <c r="W19" s="9">
        <v>0</v>
      </c>
      <c r="X19" s="9">
        <v>0</v>
      </c>
      <c r="Y19" s="9">
        <v>0</v>
      </c>
      <c r="Z19" s="9">
        <v>0</v>
      </c>
      <c r="AA19" s="9">
        <v>0</v>
      </c>
      <c r="AB19" s="9">
        <v>0</v>
      </c>
      <c r="AC19" s="9">
        <v>0</v>
      </c>
      <c r="AD19" s="9">
        <v>0</v>
      </c>
      <c r="AE19" s="9">
        <v>0</v>
      </c>
      <c r="AF19" s="9">
        <v>0</v>
      </c>
      <c r="AG19" s="9"/>
      <c r="AH19" s="38" t="s">
        <v>1352</v>
      </c>
    </row>
    <row r="20" spans="1:34" ht="53.25" customHeight="1" x14ac:dyDescent="0.3">
      <c r="A20" s="33" t="s">
        <v>687</v>
      </c>
      <c r="B20" s="33" t="s">
        <v>662</v>
      </c>
      <c r="C20" s="33" t="s">
        <v>348</v>
      </c>
      <c r="D20" s="33" t="str">
        <f>VLOOKUP(C20,'Коды программ'!$A$2:$B$578,2,FALSE)</f>
        <v>Мастер по ремонту и обслуживанию автомобилей</v>
      </c>
      <c r="E20" s="8" t="s">
        <v>11</v>
      </c>
      <c r="F20" s="6" t="s">
        <v>722</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c r="AH20" s="38" t="str">
        <f>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ht="51.75" customHeight="1" x14ac:dyDescent="0.3">
      <c r="A21" s="33" t="s">
        <v>687</v>
      </c>
      <c r="B21" s="33" t="s">
        <v>662</v>
      </c>
      <c r="C21" s="33" t="s">
        <v>348</v>
      </c>
      <c r="D21" s="33" t="str">
        <f>VLOOKUP(C21,'Коды программ'!$A$2:$B$578,2,FALSE)</f>
        <v>Мастер по ремонту и обслуживанию автомобилей</v>
      </c>
      <c r="E21" s="8" t="s">
        <v>12</v>
      </c>
      <c r="F21" s="6" t="s">
        <v>723</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0</v>
      </c>
      <c r="AC21" s="9">
        <v>0</v>
      </c>
      <c r="AD21" s="9">
        <v>0</v>
      </c>
      <c r="AE21" s="9">
        <v>0</v>
      </c>
      <c r="AF21" s="9">
        <v>0</v>
      </c>
      <c r="AG21" s="9"/>
      <c r="AH21" s="38" t="str">
        <f t="shared" si="0"/>
        <v>проверка пройдена</v>
      </c>
    </row>
    <row r="22" spans="1:34" ht="57.75" customHeight="1" x14ac:dyDescent="0.3">
      <c r="A22" s="33" t="s">
        <v>687</v>
      </c>
      <c r="B22" s="33" t="s">
        <v>662</v>
      </c>
      <c r="C22" s="33" t="s">
        <v>348</v>
      </c>
      <c r="D22" s="33" t="str">
        <f>VLOOKUP(C22,'Коды программ'!$A$2:$B$578,2,FALSE)</f>
        <v>Мастер по ремонту и обслуживанию автомобилей</v>
      </c>
      <c r="E22" s="8" t="s">
        <v>13</v>
      </c>
      <c r="F22" s="6" t="s">
        <v>15</v>
      </c>
      <c r="G22" s="9">
        <v>0</v>
      </c>
      <c r="H22" s="9">
        <v>0</v>
      </c>
      <c r="I22" s="9">
        <v>0</v>
      </c>
      <c r="J22" s="9">
        <v>0</v>
      </c>
      <c r="K22" s="9">
        <v>0</v>
      </c>
      <c r="L22" s="9">
        <v>0</v>
      </c>
      <c r="M22" s="9">
        <v>0</v>
      </c>
      <c r="N22" s="9">
        <v>0</v>
      </c>
      <c r="O22" s="9">
        <v>0</v>
      </c>
      <c r="P22" s="9">
        <v>0</v>
      </c>
      <c r="Q22" s="9">
        <v>0</v>
      </c>
      <c r="R22" s="9">
        <v>0</v>
      </c>
      <c r="S22" s="9">
        <v>0</v>
      </c>
      <c r="T22" s="9">
        <v>0</v>
      </c>
      <c r="U22" s="9">
        <v>0</v>
      </c>
      <c r="V22" s="9">
        <v>0</v>
      </c>
      <c r="W22" s="9">
        <v>0</v>
      </c>
      <c r="X22" s="9">
        <v>0</v>
      </c>
      <c r="Y22" s="9">
        <v>0</v>
      </c>
      <c r="Z22" s="9">
        <v>0</v>
      </c>
      <c r="AA22" s="9">
        <v>0</v>
      </c>
      <c r="AB22" s="9">
        <v>0</v>
      </c>
      <c r="AC22" s="9">
        <v>0</v>
      </c>
      <c r="AD22" s="9">
        <v>0</v>
      </c>
      <c r="AE22" s="9">
        <v>0</v>
      </c>
      <c r="AF22" s="9">
        <v>0</v>
      </c>
      <c r="AG22" s="9"/>
      <c r="AH22" s="38" t="str">
        <f t="shared" si="0"/>
        <v>проверка пройдена</v>
      </c>
    </row>
    <row r="23" spans="1:34" ht="37.5" customHeight="1" x14ac:dyDescent="0.3">
      <c r="A23" s="33" t="s">
        <v>687</v>
      </c>
      <c r="B23" s="33" t="s">
        <v>662</v>
      </c>
      <c r="C23" s="33" t="s">
        <v>348</v>
      </c>
      <c r="D23" s="33" t="str">
        <f>VLOOKUP(C23,'Коды программ'!$A$2:$B$578,2,FALSE)</f>
        <v>Мастер по ремонту и обслуживанию автомобилей</v>
      </c>
      <c r="E23" s="8" t="s">
        <v>14</v>
      </c>
      <c r="F23" s="6" t="s">
        <v>18</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c r="AH23" s="38" t="str">
        <f t="shared" si="0"/>
        <v>проверка пройдена</v>
      </c>
    </row>
    <row r="24" spans="1:34" ht="53.25" customHeight="1" x14ac:dyDescent="0.3">
      <c r="A24" s="33" t="s">
        <v>687</v>
      </c>
      <c r="B24" s="33" t="s">
        <v>662</v>
      </c>
      <c r="C24" s="33" t="s">
        <v>156</v>
      </c>
      <c r="D24" s="33" t="str">
        <f>VLOOKUP(C24,'Коды программ'!$A$2:$B$578,2,FALSE)</f>
        <v>Сварщик (ручной и частично механизированной сварки (наплавки)</v>
      </c>
      <c r="E24" s="8" t="s">
        <v>10</v>
      </c>
      <c r="F24" s="27" t="s">
        <v>721</v>
      </c>
      <c r="G24" s="9">
        <v>17</v>
      </c>
      <c r="H24" s="9">
        <v>10</v>
      </c>
      <c r="I24" s="9">
        <v>7</v>
      </c>
      <c r="J24" s="9">
        <v>6</v>
      </c>
      <c r="K24" s="9">
        <v>0</v>
      </c>
      <c r="L24" s="9">
        <v>0</v>
      </c>
      <c r="M24" s="9">
        <v>1</v>
      </c>
      <c r="N24" s="9">
        <v>1</v>
      </c>
      <c r="O24" s="9">
        <v>1</v>
      </c>
      <c r="P24" s="9">
        <v>0</v>
      </c>
      <c r="Q24" s="9">
        <v>4</v>
      </c>
      <c r="R24" s="9">
        <v>0</v>
      </c>
      <c r="S24" s="9">
        <v>0</v>
      </c>
      <c r="T24" s="9">
        <v>0</v>
      </c>
      <c r="U24" s="9">
        <v>0</v>
      </c>
      <c r="V24" s="9">
        <v>0</v>
      </c>
      <c r="W24" s="9">
        <v>0</v>
      </c>
      <c r="X24" s="9">
        <v>0</v>
      </c>
      <c r="Y24" s="9">
        <v>0</v>
      </c>
      <c r="Z24" s="9">
        <v>0</v>
      </c>
      <c r="AA24" s="9">
        <v>0</v>
      </c>
      <c r="AB24" s="9">
        <v>0</v>
      </c>
      <c r="AC24" s="9">
        <v>0</v>
      </c>
      <c r="AD24" s="9">
        <v>0</v>
      </c>
      <c r="AE24" s="9">
        <v>0</v>
      </c>
      <c r="AF24" s="9">
        <v>0</v>
      </c>
      <c r="AG24" s="9"/>
      <c r="AH24" s="38" t="s">
        <v>1352</v>
      </c>
    </row>
    <row r="25" spans="1:34" ht="57.75" customHeight="1" x14ac:dyDescent="0.3">
      <c r="A25" s="33" t="s">
        <v>687</v>
      </c>
      <c r="B25" s="33" t="s">
        <v>662</v>
      </c>
      <c r="C25" s="33" t="s">
        <v>156</v>
      </c>
      <c r="D25" s="33" t="str">
        <f>VLOOKUP(C25,'Коды программ'!$A$2:$B$578,2,FALSE)</f>
        <v>Сварщик (ручной и частично механизированной сварки (наплавки)</v>
      </c>
      <c r="E25" s="8" t="s">
        <v>11</v>
      </c>
      <c r="F25" s="6" t="s">
        <v>722</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c r="AH25" s="38" t="str">
        <f t="shared" si="0"/>
        <v>проверка пройдена</v>
      </c>
    </row>
    <row r="26" spans="1:34" ht="42" customHeight="1" x14ac:dyDescent="0.3">
      <c r="A26" s="33" t="s">
        <v>687</v>
      </c>
      <c r="B26" s="33" t="s">
        <v>662</v>
      </c>
      <c r="C26" s="33" t="s">
        <v>156</v>
      </c>
      <c r="D26" s="33" t="str">
        <f>VLOOKUP(C26,'Коды программ'!$A$2:$B$578,2,FALSE)</f>
        <v>Сварщик (ручной и частично механизированной сварки (наплавки)</v>
      </c>
      <c r="E26" s="8" t="s">
        <v>12</v>
      </c>
      <c r="F26" s="6" t="s">
        <v>723</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c r="AH26" s="38" t="str">
        <f t="shared" si="0"/>
        <v>проверка пройдена</v>
      </c>
    </row>
    <row r="27" spans="1:34" ht="38.25" customHeight="1" x14ac:dyDescent="0.3">
      <c r="A27" s="33" t="s">
        <v>687</v>
      </c>
      <c r="B27" s="33" t="s">
        <v>662</v>
      </c>
      <c r="C27" s="33" t="s">
        <v>156</v>
      </c>
      <c r="D27" s="33" t="str">
        <f>VLOOKUP(C27,'Коды программ'!$A$2:$B$578,2,FALSE)</f>
        <v>Сварщик (ручной и частично механизированной сварки (наплавки)</v>
      </c>
      <c r="E27" s="8" t="s">
        <v>13</v>
      </c>
      <c r="F27" s="6" t="s">
        <v>15</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c r="AH27" s="38" t="str">
        <f t="shared" si="0"/>
        <v>проверка пройдена</v>
      </c>
    </row>
    <row r="28" spans="1:34" ht="42" customHeight="1" x14ac:dyDescent="0.3">
      <c r="A28" s="33" t="s">
        <v>687</v>
      </c>
      <c r="B28" s="33" t="s">
        <v>662</v>
      </c>
      <c r="C28" s="33" t="s">
        <v>156</v>
      </c>
      <c r="D28" s="33" t="str">
        <f>VLOOKUP(C28,'Коды программ'!$A$2:$B$578,2,FALSE)</f>
        <v>Сварщик (ручной и частично механизированной сварки (наплавки)</v>
      </c>
      <c r="E28" s="8" t="s">
        <v>14</v>
      </c>
      <c r="F28" s="6" t="s">
        <v>18</v>
      </c>
      <c r="G28" s="9">
        <v>0</v>
      </c>
      <c r="H28" s="9">
        <v>0</v>
      </c>
      <c r="I28" s="9">
        <v>0</v>
      </c>
      <c r="J28" s="9">
        <v>0</v>
      </c>
      <c r="K28" s="9">
        <v>0</v>
      </c>
      <c r="L28" s="9">
        <v>0</v>
      </c>
      <c r="M28" s="9">
        <v>0</v>
      </c>
      <c r="N28" s="9">
        <v>0</v>
      </c>
      <c r="O28" s="9">
        <v>0</v>
      </c>
      <c r="P28" s="9">
        <v>0</v>
      </c>
      <c r="Q28" s="9">
        <v>0</v>
      </c>
      <c r="R28" s="9">
        <v>0</v>
      </c>
      <c r="S28" s="9">
        <v>0</v>
      </c>
      <c r="T28" s="9">
        <v>0</v>
      </c>
      <c r="U28" s="9">
        <v>0</v>
      </c>
      <c r="V28" s="9">
        <v>0</v>
      </c>
      <c r="W28" s="9">
        <v>0</v>
      </c>
      <c r="X28" s="9">
        <v>0</v>
      </c>
      <c r="Y28" s="9">
        <v>0</v>
      </c>
      <c r="Z28" s="9">
        <v>0</v>
      </c>
      <c r="AA28" s="9">
        <v>0</v>
      </c>
      <c r="AB28" s="9">
        <v>0</v>
      </c>
      <c r="AC28" s="9">
        <v>0</v>
      </c>
      <c r="AD28" s="9">
        <v>0</v>
      </c>
      <c r="AE28" s="9">
        <v>0</v>
      </c>
      <c r="AF28" s="9">
        <v>0</v>
      </c>
      <c r="AG28" s="9"/>
      <c r="AH28" s="38" t="str">
        <f t="shared" si="0"/>
        <v>проверка пройдена</v>
      </c>
    </row>
    <row r="29" spans="1:34" ht="48" customHeight="1" x14ac:dyDescent="0.3">
      <c r="A29" s="37" t="s">
        <v>687</v>
      </c>
      <c r="B29" s="37" t="s">
        <v>662</v>
      </c>
      <c r="C29" s="37" t="s">
        <v>355</v>
      </c>
      <c r="D29" s="37" t="str">
        <f>VLOOKUP(C29,'Коды программ'!$A$2:$B$578,2,FALSE)</f>
        <v>Техническое обслуживание и ремонт двигателей, систем и агрегатов автомобилей</v>
      </c>
      <c r="E29" s="8" t="s">
        <v>10</v>
      </c>
      <c r="F29" s="27" t="s">
        <v>721</v>
      </c>
      <c r="G29" s="9">
        <v>1</v>
      </c>
      <c r="H29" s="9">
        <v>1</v>
      </c>
      <c r="I29" s="9">
        <v>1</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c r="AH29" s="38" t="str">
        <f t="shared" si="0"/>
        <v>проверка пройдена</v>
      </c>
    </row>
    <row r="30" spans="1:34" ht="63" x14ac:dyDescent="0.3">
      <c r="A30" s="37" t="s">
        <v>687</v>
      </c>
      <c r="B30" s="37" t="s">
        <v>662</v>
      </c>
      <c r="C30" s="37" t="s">
        <v>355</v>
      </c>
      <c r="D30" s="37" t="str">
        <f>VLOOKUP(C30,'Коды программ'!$A$2:$B$578,2,FALSE)</f>
        <v>Техническое обслуживание и ремонт двигателей, систем и агрегатов автомобилей</v>
      </c>
      <c r="E30" s="8" t="s">
        <v>11</v>
      </c>
      <c r="F30" s="6" t="s">
        <v>722</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c r="AH30" s="38" t="str">
        <f t="shared" si="0"/>
        <v>проверка пройдена</v>
      </c>
    </row>
    <row r="31" spans="1:34" ht="63" x14ac:dyDescent="0.3">
      <c r="A31" s="37" t="s">
        <v>687</v>
      </c>
      <c r="B31" s="37" t="s">
        <v>662</v>
      </c>
      <c r="C31" s="37" t="s">
        <v>355</v>
      </c>
      <c r="D31" s="37" t="str">
        <f>VLOOKUP(C31,'Коды программ'!$A$2:$B$578,2,FALSE)</f>
        <v>Техническое обслуживание и ремонт двигателей, систем и агрегатов автомобилей</v>
      </c>
      <c r="E31" s="8" t="s">
        <v>12</v>
      </c>
      <c r="F31" s="6" t="s">
        <v>723</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c r="AH31" s="38" t="str">
        <f t="shared" si="0"/>
        <v>проверка пройдена</v>
      </c>
    </row>
    <row r="32" spans="1:34" ht="63" x14ac:dyDescent="0.3">
      <c r="A32" s="37" t="s">
        <v>687</v>
      </c>
      <c r="B32" s="37" t="s">
        <v>662</v>
      </c>
      <c r="C32" s="37" t="s">
        <v>355</v>
      </c>
      <c r="D32" s="37" t="str">
        <f>VLOOKUP(C32,'Коды программ'!$A$2:$B$578,2,FALSE)</f>
        <v>Техническое обслуживание и ремонт двигателей, систем и агрегатов автомобилей</v>
      </c>
      <c r="E32" s="8" t="s">
        <v>13</v>
      </c>
      <c r="F32" s="6" t="s">
        <v>15</v>
      </c>
      <c r="G32" s="9">
        <v>0</v>
      </c>
      <c r="H32" s="9">
        <v>0</v>
      </c>
      <c r="I32" s="9">
        <v>0</v>
      </c>
      <c r="J32" s="9">
        <v>0</v>
      </c>
      <c r="K32" s="9">
        <v>0</v>
      </c>
      <c r="L32" s="9">
        <v>0</v>
      </c>
      <c r="M32" s="9">
        <v>0</v>
      </c>
      <c r="N32" s="9">
        <v>0</v>
      </c>
      <c r="O32" s="9">
        <v>0</v>
      </c>
      <c r="P32" s="9">
        <v>0</v>
      </c>
      <c r="Q32" s="9">
        <v>0</v>
      </c>
      <c r="R32" s="9">
        <v>0</v>
      </c>
      <c r="S32" s="9">
        <v>0</v>
      </c>
      <c r="T32" s="9">
        <v>0</v>
      </c>
      <c r="U32" s="9">
        <v>0</v>
      </c>
      <c r="V32" s="9">
        <v>0</v>
      </c>
      <c r="W32" s="9">
        <v>0</v>
      </c>
      <c r="X32" s="9">
        <v>0</v>
      </c>
      <c r="Y32" s="9">
        <v>0</v>
      </c>
      <c r="Z32" s="9">
        <v>0</v>
      </c>
      <c r="AA32" s="9">
        <v>0</v>
      </c>
      <c r="AB32" s="9">
        <v>0</v>
      </c>
      <c r="AC32" s="9">
        <v>0</v>
      </c>
      <c r="AD32" s="9">
        <v>0</v>
      </c>
      <c r="AE32" s="9">
        <v>0</v>
      </c>
      <c r="AF32" s="9">
        <v>0</v>
      </c>
      <c r="AG32" s="9"/>
      <c r="AH32" s="38" t="str">
        <f t="shared" si="0"/>
        <v>проверка пройдена</v>
      </c>
    </row>
    <row r="33" spans="1:34" ht="38.25" customHeight="1" x14ac:dyDescent="0.3">
      <c r="A33" s="37" t="s">
        <v>687</v>
      </c>
      <c r="B33" s="37" t="s">
        <v>662</v>
      </c>
      <c r="C33" s="37" t="s">
        <v>355</v>
      </c>
      <c r="D33" s="37" t="str">
        <f>VLOOKUP(C33,'Коды программ'!$A$2:$B$578,2,FALSE)</f>
        <v>Техническое обслуживание и ремонт двигателей, систем и агрегатов автомобилей</v>
      </c>
      <c r="E33" s="8" t="s">
        <v>14</v>
      </c>
      <c r="F33" s="6" t="s">
        <v>18</v>
      </c>
      <c r="G33" s="9">
        <v>0</v>
      </c>
      <c r="H33" s="9">
        <v>0</v>
      </c>
      <c r="I33" s="9">
        <v>0</v>
      </c>
      <c r="J33" s="9">
        <v>0</v>
      </c>
      <c r="K33" s="9">
        <v>0</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c r="AH33" s="38" t="str">
        <f t="shared" si="0"/>
        <v>проверка пройдена</v>
      </c>
    </row>
    <row r="34" spans="1:34" ht="31.5" x14ac:dyDescent="0.3">
      <c r="A34" s="5" t="s">
        <v>687</v>
      </c>
      <c r="B34" s="5" t="s">
        <v>662</v>
      </c>
      <c r="C34" s="5" t="s">
        <v>238</v>
      </c>
      <c r="D34" s="20" t="str">
        <f>VLOOKUP(C34,'Коды программ'!$A$2:$B$578,2,FALSE)</f>
        <v>Химическая технология неорганических веществ</v>
      </c>
      <c r="E34" s="8" t="s">
        <v>10</v>
      </c>
      <c r="F34" s="27" t="s">
        <v>721</v>
      </c>
      <c r="G34" s="9">
        <v>8</v>
      </c>
      <c r="H34" s="9">
        <v>8</v>
      </c>
      <c r="I34" s="9">
        <v>6</v>
      </c>
      <c r="J34" s="9">
        <v>6</v>
      </c>
      <c r="K34" s="9">
        <v>0</v>
      </c>
      <c r="L34" s="9">
        <v>0</v>
      </c>
      <c r="M34" s="9">
        <v>0</v>
      </c>
      <c r="N34" s="9">
        <v>0</v>
      </c>
      <c r="O34" s="9">
        <v>0</v>
      </c>
      <c r="P34" s="9">
        <v>0</v>
      </c>
      <c r="Q34" s="9">
        <v>0</v>
      </c>
      <c r="R34" s="9">
        <v>0</v>
      </c>
      <c r="S34" s="9">
        <v>0</v>
      </c>
      <c r="T34" s="9">
        <v>0</v>
      </c>
      <c r="U34" s="9">
        <v>0</v>
      </c>
      <c r="V34" s="9">
        <v>0</v>
      </c>
      <c r="W34" s="9">
        <v>0</v>
      </c>
      <c r="X34" s="9">
        <v>0</v>
      </c>
      <c r="Y34" s="9">
        <v>0</v>
      </c>
      <c r="Z34" s="9">
        <v>0</v>
      </c>
      <c r="AA34" s="9">
        <v>0</v>
      </c>
      <c r="AB34" s="9">
        <v>0</v>
      </c>
      <c r="AC34" s="9">
        <v>0</v>
      </c>
      <c r="AD34" s="9">
        <v>0</v>
      </c>
      <c r="AE34" s="9">
        <v>0</v>
      </c>
      <c r="AF34" s="9">
        <v>0</v>
      </c>
      <c r="AG34" s="9"/>
      <c r="AH34" s="38" t="str">
        <f t="shared" si="0"/>
        <v>проверка пройдена</v>
      </c>
    </row>
    <row r="35" spans="1:34" ht="31.5" x14ac:dyDescent="0.3">
      <c r="A35" s="5" t="s">
        <v>687</v>
      </c>
      <c r="B35" s="5" t="s">
        <v>662</v>
      </c>
      <c r="C35" s="5" t="s">
        <v>238</v>
      </c>
      <c r="D35" s="26" t="str">
        <f>VLOOKUP(C35,'Коды программ'!$A$2:$B$578,2,FALSE)</f>
        <v>Химическая технология неорганических веществ</v>
      </c>
      <c r="E35" s="8" t="s">
        <v>11</v>
      </c>
      <c r="F35" s="6" t="s">
        <v>722</v>
      </c>
      <c r="G35" s="9">
        <v>0</v>
      </c>
      <c r="H35" s="9">
        <v>0</v>
      </c>
      <c r="I35" s="9">
        <v>0</v>
      </c>
      <c r="J35" s="9">
        <v>0</v>
      </c>
      <c r="K35" s="9">
        <v>0</v>
      </c>
      <c r="L35" s="9">
        <v>0</v>
      </c>
      <c r="M35" s="9">
        <v>0</v>
      </c>
      <c r="N35" s="9">
        <v>0</v>
      </c>
      <c r="O35" s="9">
        <v>0</v>
      </c>
      <c r="P35" s="9">
        <v>0</v>
      </c>
      <c r="Q35" s="9">
        <v>0</v>
      </c>
      <c r="R35" s="9">
        <v>0</v>
      </c>
      <c r="S35" s="9">
        <v>0</v>
      </c>
      <c r="T35" s="9">
        <v>0</v>
      </c>
      <c r="U35" s="9">
        <v>0</v>
      </c>
      <c r="V35" s="9">
        <v>0</v>
      </c>
      <c r="W35" s="9">
        <v>0</v>
      </c>
      <c r="X35" s="9">
        <v>0</v>
      </c>
      <c r="Y35" s="9">
        <v>0</v>
      </c>
      <c r="Z35" s="9">
        <v>0</v>
      </c>
      <c r="AA35" s="9">
        <v>0</v>
      </c>
      <c r="AB35" s="9">
        <v>0</v>
      </c>
      <c r="AC35" s="9">
        <v>0</v>
      </c>
      <c r="AD35" s="9">
        <v>0</v>
      </c>
      <c r="AE35" s="9">
        <v>0</v>
      </c>
      <c r="AF35" s="9">
        <v>0</v>
      </c>
      <c r="AG35" s="9"/>
      <c r="AH35" s="38" t="str">
        <f t="shared" si="0"/>
        <v>проверка пройдена</v>
      </c>
    </row>
    <row r="36" spans="1:34" ht="31.5" x14ac:dyDescent="0.3">
      <c r="A36" s="5" t="s">
        <v>687</v>
      </c>
      <c r="B36" s="5" t="s">
        <v>662</v>
      </c>
      <c r="C36" s="5" t="s">
        <v>238</v>
      </c>
      <c r="D36" s="26" t="str">
        <f>VLOOKUP(C36,'Коды программ'!$A$2:$B$578,2,FALSE)</f>
        <v>Химическая технология неорганических веществ</v>
      </c>
      <c r="E36" s="8" t="s">
        <v>12</v>
      </c>
      <c r="F36" s="6" t="s">
        <v>723</v>
      </c>
      <c r="G36" s="9">
        <v>0</v>
      </c>
      <c r="H36" s="9">
        <v>0</v>
      </c>
      <c r="I36" s="9">
        <v>0</v>
      </c>
      <c r="J36" s="9">
        <v>0</v>
      </c>
      <c r="K36" s="9">
        <v>0</v>
      </c>
      <c r="L36" s="9">
        <v>0</v>
      </c>
      <c r="M36" s="9">
        <v>0</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c r="AH36" s="38" t="str">
        <f t="shared" si="0"/>
        <v>проверка пройдена</v>
      </c>
    </row>
    <row r="37" spans="1:34" ht="31.5" x14ac:dyDescent="0.3">
      <c r="A37" s="5" t="s">
        <v>687</v>
      </c>
      <c r="B37" s="5" t="s">
        <v>662</v>
      </c>
      <c r="C37" s="5" t="s">
        <v>238</v>
      </c>
      <c r="D37" s="26" t="str">
        <f>VLOOKUP(C37,'Коды программ'!$A$2:$B$578,2,FALSE)</f>
        <v>Химическая технология неорганических веществ</v>
      </c>
      <c r="E37" s="8" t="s">
        <v>13</v>
      </c>
      <c r="F37" s="6" t="s">
        <v>15</v>
      </c>
      <c r="G37" s="9">
        <v>0</v>
      </c>
      <c r="H37" s="9">
        <v>0</v>
      </c>
      <c r="I37" s="9">
        <v>0</v>
      </c>
      <c r="J37" s="9">
        <v>0</v>
      </c>
      <c r="K37" s="9">
        <v>0</v>
      </c>
      <c r="L37" s="9">
        <v>0</v>
      </c>
      <c r="M37" s="9">
        <v>0</v>
      </c>
      <c r="N37" s="9">
        <v>0</v>
      </c>
      <c r="O37" s="9">
        <v>0</v>
      </c>
      <c r="P37" s="9">
        <v>0</v>
      </c>
      <c r="Q37" s="9">
        <v>0</v>
      </c>
      <c r="R37" s="9">
        <v>0</v>
      </c>
      <c r="S37" s="9">
        <v>0</v>
      </c>
      <c r="T37" s="9">
        <v>0</v>
      </c>
      <c r="U37" s="9">
        <v>0</v>
      </c>
      <c r="V37" s="9">
        <v>0</v>
      </c>
      <c r="W37" s="9">
        <v>0</v>
      </c>
      <c r="X37" s="9">
        <v>0</v>
      </c>
      <c r="Y37" s="9">
        <v>0</v>
      </c>
      <c r="Z37" s="9">
        <v>0</v>
      </c>
      <c r="AA37" s="9">
        <v>0</v>
      </c>
      <c r="AB37" s="9">
        <v>0</v>
      </c>
      <c r="AC37" s="9">
        <v>0</v>
      </c>
      <c r="AD37" s="9">
        <v>0</v>
      </c>
      <c r="AE37" s="9">
        <v>0</v>
      </c>
      <c r="AF37" s="9">
        <v>0</v>
      </c>
      <c r="AG37" s="9"/>
      <c r="AH37" s="38" t="str">
        <f t="shared" si="0"/>
        <v>проверка пройдена</v>
      </c>
    </row>
    <row r="38" spans="1:34" ht="31.5" x14ac:dyDescent="0.3">
      <c r="A38" s="16" t="s">
        <v>687</v>
      </c>
      <c r="B38" s="16" t="s">
        <v>662</v>
      </c>
      <c r="C38" s="16" t="s">
        <v>238</v>
      </c>
      <c r="D38" s="26" t="str">
        <f>VLOOKUP(C38,'Коды программ'!$A$2:$B$578,2,FALSE)</f>
        <v>Химическая технология неорганических веществ</v>
      </c>
      <c r="E38" s="8" t="s">
        <v>14</v>
      </c>
      <c r="F38" s="6" t="s">
        <v>18</v>
      </c>
      <c r="G38" s="9">
        <v>0</v>
      </c>
      <c r="H38" s="9">
        <v>0</v>
      </c>
      <c r="I38" s="9">
        <v>0</v>
      </c>
      <c r="J38" s="9">
        <v>0</v>
      </c>
      <c r="K38" s="9">
        <v>0</v>
      </c>
      <c r="L38" s="9">
        <v>0</v>
      </c>
      <c r="M38" s="9">
        <v>0</v>
      </c>
      <c r="N38" s="9">
        <v>0</v>
      </c>
      <c r="O38" s="9">
        <v>0</v>
      </c>
      <c r="P38" s="9">
        <v>0</v>
      </c>
      <c r="Q38" s="9">
        <v>0</v>
      </c>
      <c r="R38" s="9">
        <v>0</v>
      </c>
      <c r="S38" s="9">
        <v>0</v>
      </c>
      <c r="T38" s="9">
        <v>0</v>
      </c>
      <c r="U38" s="9">
        <v>0</v>
      </c>
      <c r="V38" s="9">
        <v>0</v>
      </c>
      <c r="W38" s="9">
        <v>0</v>
      </c>
      <c r="X38" s="9">
        <v>0</v>
      </c>
      <c r="Y38" s="9">
        <v>0</v>
      </c>
      <c r="Z38" s="9">
        <v>0</v>
      </c>
      <c r="AA38" s="9">
        <v>0</v>
      </c>
      <c r="AB38" s="9">
        <v>0</v>
      </c>
      <c r="AC38" s="9">
        <v>0</v>
      </c>
      <c r="AD38" s="9">
        <v>0</v>
      </c>
      <c r="AE38" s="9">
        <v>0</v>
      </c>
      <c r="AF38" s="9">
        <v>0</v>
      </c>
      <c r="AG38" s="9"/>
      <c r="AH38" s="38" t="str">
        <f t="shared" si="0"/>
        <v>проверка пройдена</v>
      </c>
    </row>
    <row r="39" spans="1:34" x14ac:dyDescent="0.3">
      <c r="A39" s="68" t="s">
        <v>725</v>
      </c>
      <c r="B39" s="68"/>
      <c r="C39" s="68"/>
      <c r="D39" s="68"/>
      <c r="E39" s="68"/>
      <c r="F39" s="68"/>
      <c r="G39" s="30"/>
      <c r="H39" s="30"/>
      <c r="I39" s="30"/>
      <c r="J39" s="30"/>
      <c r="K39" s="30"/>
      <c r="L39" s="30"/>
      <c r="M39" s="30"/>
      <c r="N39" s="30"/>
      <c r="O39" s="30"/>
      <c r="P39" s="30"/>
      <c r="Q39" s="30"/>
      <c r="R39" s="30"/>
      <c r="S39" s="30"/>
      <c r="T39" s="30"/>
      <c r="U39" s="30"/>
      <c r="V39" s="30"/>
      <c r="W39" s="14"/>
      <c r="X39" s="14"/>
      <c r="Y39" s="14"/>
      <c r="Z39" s="14"/>
      <c r="AA39" s="14"/>
      <c r="AB39" s="14"/>
      <c r="AC39" s="14"/>
      <c r="AD39" s="14"/>
      <c r="AE39" s="14"/>
      <c r="AF39" s="14"/>
      <c r="AG39" s="7"/>
    </row>
    <row r="41" spans="1:34" x14ac:dyDescent="0.3">
      <c r="A41" s="66" t="s">
        <v>1343</v>
      </c>
      <c r="B41" s="66"/>
      <c r="C41" s="66"/>
      <c r="D41" s="66"/>
      <c r="F41" s="35"/>
    </row>
    <row r="42" spans="1:34" ht="40.5" x14ac:dyDescent="0.3">
      <c r="A42" s="28" t="s">
        <v>1319</v>
      </c>
      <c r="B42" s="28" t="s">
        <v>1320</v>
      </c>
      <c r="C42" s="28" t="s">
        <v>1321</v>
      </c>
      <c r="D42" s="28" t="s">
        <v>1322</v>
      </c>
      <c r="G42" s="47">
        <f>SUM(G34,G29,G24,G19,G14,G9)</f>
        <v>73</v>
      </c>
      <c r="K42" s="15"/>
    </row>
    <row r="43" spans="1:34" ht="56.25" x14ac:dyDescent="0.3">
      <c r="A43" s="29" t="s">
        <v>1344</v>
      </c>
      <c r="B43" s="29" t="s">
        <v>1345</v>
      </c>
      <c r="C43" s="29" t="s">
        <v>1346</v>
      </c>
      <c r="D43" s="29">
        <v>89507043425</v>
      </c>
    </row>
  </sheetData>
  <mergeCells count="18">
    <mergeCell ref="A41:D41"/>
    <mergeCell ref="AH5:AH7"/>
    <mergeCell ref="A39:F39"/>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C9:C38</xm:sqref>
        </x14:dataValidation>
        <x14:dataValidation type="list" allowBlank="1" showInputMessage="1" showErrorMessage="1">
          <x14:formula1>
            <xm:f>'Коды программ'!$G$2:$G$86</xm:f>
          </x14:formula1>
          <xm:sqref>B9:B38</xm:sqref>
        </x14:dataValidation>
        <x14:dataValidation type="list" allowBlank="1" showInputMessage="1" showErrorMessage="1">
          <x14:formula1>
            <xm:f>'Коды программ'!$K$2:$K$9</xm:f>
          </x14:formula1>
          <xm:sqref>A9:A38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5" workbookViewId="0">
      <selection activeCell="A14" sqref="A14:F14"/>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Форма 1</vt:lpstr>
      <vt:lpstr>Лист2</vt:lpstr>
      <vt:lpstr>Коды программ</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2022-12-02T07:37:04Z</dcterms:modified>
</cp:coreProperties>
</file>